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506" windowWidth="16605" windowHeight="9090" activeTab="0"/>
  </bookViews>
  <sheets>
    <sheet name="Hoja1" sheetId="1" r:id="rId1"/>
    <sheet name="Hoja2" sheetId="2" r:id="rId2"/>
    <sheet name="Hoja3" sheetId="3" r:id="rId3"/>
  </sheets>
  <definedNames>
    <definedName name="Z_00B1AE79_1045_476F_96B8_6CB420398607_.wvu.FilterData" localSheetId="0" hidden="1">'Hoja1'!$C$10:$V$26</definedName>
    <definedName name="Z_020F79E0_FBF9_4E03_A1C4_8DCB5E3C0B5A_.wvu.FilterData" localSheetId="0" hidden="1">'Hoja1'!$C$10:$V$26</definedName>
    <definedName name="Z_03A3AA8A_D54F_41F9_BD2B_146D93876958_.wvu.FilterData" localSheetId="0" hidden="1">'Hoja1'!$C$10:$V$26</definedName>
    <definedName name="Z_0855A606_B2E8_4C40_9419_3BBAB50D21A5_.wvu.FilterData" localSheetId="0" hidden="1">'Hoja1'!$C$10:$V$26</definedName>
    <definedName name="Z_094F8F7F_A564_4891_A3E0_322EA347ADA9_.wvu.Cols" localSheetId="0" hidden="1">'Hoja1'!$V:$AK</definedName>
    <definedName name="Z_094F8F7F_A564_4891_A3E0_322EA347ADA9_.wvu.Rows" localSheetId="0" hidden="1">'Hoja1'!$27:$27,'Hoja1'!$40:$40,'Hoja1'!$61:$61,'Hoja1'!$80:$80,'Hoja1'!$96:$96,'Hoja1'!$104:$107,'Hoja1'!$121:$121,'Hoja1'!$156:$156,'Hoja1'!$177:$177,'Hoja1'!$220:$220,'Hoja1'!$238:$238</definedName>
    <definedName name="Z_0FB233FD_D81D_4E04_9B00_7FC72F422C3C_.wvu.FilterData" localSheetId="0" hidden="1">'Hoja1'!$C$10:$V$26</definedName>
    <definedName name="Z_1033054B_0D22_4CFB_B43E_9B801F571B73_.wvu.Cols" localSheetId="0" hidden="1">'Hoja1'!$V:$AK</definedName>
    <definedName name="Z_1033054B_0D22_4CFB_B43E_9B801F571B73_.wvu.FilterData" localSheetId="0" hidden="1">'Hoja1'!$C$10:$V$26</definedName>
    <definedName name="Z_1033054B_0D22_4CFB_B43E_9B801F571B73_.wvu.Rows" localSheetId="0" hidden="1">'Hoja1'!$27:$27,'Hoja1'!$40:$40,'Hoja1'!$61:$61,'Hoja1'!$80:$80,'Hoja1'!$96:$96,'Hoja1'!$104:$107,'Hoja1'!$121:$121,'Hoja1'!$156:$156,'Hoja1'!$177:$177,'Hoja1'!$220:$220,'Hoja1'!$238:$238</definedName>
    <definedName name="Z_10CEE9E3_9260_446F_A507_570F9AF857D2_.wvu.FilterData" localSheetId="0" hidden="1">'Hoja1'!$C$10:$V$26</definedName>
    <definedName name="Z_13F7FE9B_ADD3_4845_8242_FCE58F46197F_.wvu.FilterData" localSheetId="0" hidden="1">'Hoja1'!$C$10:$V$26</definedName>
    <definedName name="Z_18C8BDEE_249C_456C_A9E2_71C887CABF47_.wvu.FilterData" localSheetId="0" hidden="1">'Hoja1'!$C$10:$V$26</definedName>
    <definedName name="Z_1C209274_6BE5_4CF5_94B0_323FB0F8735B_.wvu.FilterData" localSheetId="0" hidden="1">'Hoja1'!$C$10:$V$26</definedName>
    <definedName name="Z_1E5F1456_0C70_4763_A67B_36C9E9A4D94D_.wvu.FilterData" localSheetId="0" hidden="1">'Hoja1'!$C$10:$V$26</definedName>
    <definedName name="Z_1E7D8062_3DA7_4B78_AAC1_8A0CAC666921_.wvu.FilterData" localSheetId="0" hidden="1">'Hoja1'!$C$10:$V$26</definedName>
    <definedName name="Z_23BD2C5F_EE20_4DE6_A4C2_E53F492DE302_.wvu.FilterData" localSheetId="0" hidden="1">'Hoja1'!$C$10:$V$26</definedName>
    <definedName name="Z_25560049_A9E5_40D3_9C0E_1D96C7B01821_.wvu.FilterData" localSheetId="0" hidden="1">'Hoja1'!$C$10:$V$26</definedName>
    <definedName name="Z_26E2302A_5B28_4C74_8020_261BD3A32F51_.wvu.FilterData" localSheetId="0" hidden="1">'Hoja1'!$C$10:$V$26</definedName>
    <definedName name="Z_27B84240_2C0A_43DA_AF7F_6ADC04159BFE_.wvu.FilterData" localSheetId="0" hidden="1">'Hoja1'!$C$10:$V$26</definedName>
    <definedName name="Z_2A275953_8AE0_4AF8_BD5B_A5DCC862F2D9_.wvu.FilterData" localSheetId="0" hidden="1">'Hoja1'!$C$10:$V$26</definedName>
    <definedName name="Z_2DA46D78_4D50_42A8_A89D_2585C0365D03_.wvu.FilterData" localSheetId="0" hidden="1">'Hoja1'!$C$10:$V$26</definedName>
    <definedName name="Z_30E40C02_310D_4B92_BDD8_437357476419_.wvu.Cols" localSheetId="0" hidden="1">'Hoja1'!$V:$AK</definedName>
    <definedName name="Z_30E40C02_310D_4B92_BDD8_437357476419_.wvu.FilterData" localSheetId="0" hidden="1">'Hoja1'!$C$10:$V$26</definedName>
    <definedName name="Z_30E40C02_310D_4B92_BDD8_437357476419_.wvu.Rows" localSheetId="0" hidden="1">'Hoja1'!$27:$27,'Hoja1'!$40:$40,'Hoja1'!$61:$61,'Hoja1'!$80:$80,'Hoja1'!$96:$96,'Hoja1'!$104:$107,'Hoja1'!$121:$121,'Hoja1'!$156:$156,'Hoja1'!$177:$177,'Hoja1'!$220:$220,'Hoja1'!$238:$238</definedName>
    <definedName name="Z_33867111_96D2_43F0_8180_97BD7D252650_.wvu.FilterData" localSheetId="0" hidden="1">'Hoja1'!$C$10:$V$26</definedName>
    <definedName name="Z_3417559C_2406_41EB_AB3F_AF31C8E2F483_.wvu.Cols" localSheetId="0" hidden="1">'Hoja1'!$V:$AK</definedName>
    <definedName name="Z_3417559C_2406_41EB_AB3F_AF31C8E2F483_.wvu.FilterData" localSheetId="0" hidden="1">'Hoja1'!$C$10:$V$26</definedName>
    <definedName name="Z_3417559C_2406_41EB_AB3F_AF31C8E2F483_.wvu.Rows" localSheetId="0" hidden="1">'Hoja1'!$27:$27,'Hoja1'!$40:$40,'Hoja1'!$61:$61,'Hoja1'!$80:$80,'Hoja1'!$96:$96,'Hoja1'!$104:$107,'Hoja1'!$121:$121,'Hoja1'!$156:$156,'Hoja1'!$177:$177,'Hoja1'!$220:$220,'Hoja1'!$238:$238</definedName>
    <definedName name="Z_35BE4891_6A15_4A5F_94AD_2565663C5C13_.wvu.FilterData" localSheetId="0" hidden="1">'Hoja1'!$C$10:$V$26</definedName>
    <definedName name="Z_39F7BB4B_2B49_43B3_A6E9_647083418980_.wvu.FilterData" localSheetId="0" hidden="1">'Hoja1'!$C$10:$V$26</definedName>
    <definedName name="Z_3AFC903D_147C_4C1D_82AE_6EC3334A0860_.wvu.FilterData" localSheetId="0" hidden="1">'Hoja1'!$C$10:$V$26</definedName>
    <definedName name="Z_3B3F4677_15B8_4E25_95B4_4755D131C296_.wvu.Cols" localSheetId="0" hidden="1">'Hoja1'!$V:$AK</definedName>
    <definedName name="Z_3B3F4677_15B8_4E25_95B4_4755D131C296_.wvu.FilterData" localSheetId="0" hidden="1">'Hoja1'!$C$10:$V$26</definedName>
    <definedName name="Z_3B3F4677_15B8_4E25_95B4_4755D131C296_.wvu.Rows" localSheetId="0" hidden="1">'Hoja1'!$27:$27,'Hoja1'!$40:$40,'Hoja1'!$61:$61,'Hoja1'!$80:$80,'Hoja1'!$96:$96,'Hoja1'!$104:$107,'Hoja1'!$121:$121,'Hoja1'!$156:$156,'Hoja1'!$177:$177,'Hoja1'!$220:$220,'Hoja1'!$238:$238</definedName>
    <definedName name="Z_3D9858F3_8054_46AD_AB19_AE892C062549_.wvu.FilterData" localSheetId="0" hidden="1">'Hoja1'!$C$10:$V$26</definedName>
    <definedName name="Z_4112ECD3_D8B4_4289_85AE_D854A48779C3_.wvu.Cols" localSheetId="0" hidden="1">'Hoja1'!$V:$AK</definedName>
    <definedName name="Z_4112ECD3_D8B4_4289_85AE_D854A48779C3_.wvu.FilterData" localSheetId="0" hidden="1">'Hoja1'!$C$10:$V$26</definedName>
    <definedName name="Z_4112ECD3_D8B4_4289_85AE_D854A48779C3_.wvu.Rows" localSheetId="0" hidden="1">'Hoja1'!$27:$27,'Hoja1'!$40:$40,'Hoja1'!$61:$61,'Hoja1'!$80:$80,'Hoja1'!$96:$96,'Hoja1'!$104:$107,'Hoja1'!$121:$121,'Hoja1'!$156:$156,'Hoja1'!$177:$177,'Hoja1'!$220:$220,'Hoja1'!$238:$238</definedName>
    <definedName name="Z_4387C922_BDE9_4957_8CF6_DFF01F309B50_.wvu.FilterData" localSheetId="0" hidden="1">'Hoja1'!$C$10:$V$26</definedName>
    <definedName name="Z_48442316_CA3E_40A4_B8E7_B9B895343AFC_.wvu.FilterData" localSheetId="0" hidden="1">'Hoja1'!$C$10:$V$26</definedName>
    <definedName name="Z_4A11A11A_AAF1_48D0_A76A_205D91C1D6F6_.wvu.FilterData" localSheetId="0" hidden="1">'Hoja1'!$C$10:$V$26</definedName>
    <definedName name="Z_505FEC64_5C52_4145_90AE_810315785BBE_.wvu.FilterData" localSheetId="0" hidden="1">'Hoja1'!$C$10:$V$26</definedName>
    <definedName name="Z_51FF6254_F3DA_4B2B_B170_3B2A4048C206_.wvu.FilterData" localSheetId="0" hidden="1">'Hoja1'!$C$10:$V$26</definedName>
    <definedName name="Z_5274768D_7988_4A21_9490_CC8C68E23689_.wvu.Cols" localSheetId="0" hidden="1">'Hoja1'!$V:$AK</definedName>
    <definedName name="Z_5274768D_7988_4A21_9490_CC8C68E23689_.wvu.FilterData" localSheetId="0" hidden="1">'Hoja1'!$C$10:$V$26</definedName>
    <definedName name="Z_5274768D_7988_4A21_9490_CC8C68E23689_.wvu.Rows" localSheetId="0" hidden="1">'Hoja1'!$27:$27,'Hoja1'!$40:$40,'Hoja1'!$61:$61,'Hoja1'!$80:$80,'Hoja1'!$96:$96,'Hoja1'!$104:$107,'Hoja1'!$121:$121,'Hoja1'!$156:$156,'Hoja1'!$177:$177,'Hoja1'!$220:$220,'Hoja1'!$238:$238</definedName>
    <definedName name="Z_53717CE0_C231_4980_9E7F_41DF01BBEA84_.wvu.FilterData" localSheetId="0" hidden="1">'Hoja1'!$C$10:$V$26</definedName>
    <definedName name="Z_5440F72E_782F_4371_94AF_B647122304CB_.wvu.FilterData" localSheetId="0" hidden="1">'Hoja1'!$C$10:$V$26</definedName>
    <definedName name="Z_54B9C6FC_94A2_4279_B474_55E36015A0A7_.wvu.FilterData" localSheetId="0" hidden="1">'Hoja1'!$C$10:$V$26</definedName>
    <definedName name="Z_579F9EB4_C3D2_4EA1_B1CF_1029FAD59354_.wvu.Cols" localSheetId="0" hidden="1">'Hoja1'!$V:$AK</definedName>
    <definedName name="Z_579F9EB4_C3D2_4EA1_B1CF_1029FAD59354_.wvu.FilterData" localSheetId="0" hidden="1">'Hoja1'!$C$10:$V$26</definedName>
    <definedName name="Z_579F9EB4_C3D2_4EA1_B1CF_1029FAD59354_.wvu.Rows" localSheetId="0" hidden="1">'Hoja1'!$27:$27,'Hoja1'!$40:$40,'Hoja1'!$61:$61,'Hoja1'!$80:$80,'Hoja1'!$96:$96,'Hoja1'!$104:$107,'Hoja1'!$121:$121,'Hoja1'!$156:$156,'Hoja1'!$177:$177,'Hoja1'!$220:$220,'Hoja1'!$238:$238</definedName>
    <definedName name="Z_5F499B5C_FA04_4E71_A802_36D730B54894_.wvu.FilterData" localSheetId="0" hidden="1">'Hoja1'!$C$10:$V$26</definedName>
    <definedName name="Z_611BB258_84C7_416C_A256_33F48BEDD0BD_.wvu.FilterData" localSheetId="0" hidden="1">'Hoja1'!$C$10:$V$26</definedName>
    <definedName name="Z_618CCA5A_005F_4B95_9762_830C59CC3D44_.wvu.FilterData" localSheetId="0" hidden="1">'Hoja1'!$C$10:$V$26</definedName>
    <definedName name="Z_65189777_4623_4EB4_87BF_4FB461764DB4_.wvu.FilterData" localSheetId="0" hidden="1">'Hoja1'!$C$10:$V$26</definedName>
    <definedName name="Z_664A8919_6FB3_4788_97BD_D7F811785C3C_.wvu.Cols" localSheetId="0" hidden="1">'Hoja1'!$V:$AK</definedName>
    <definedName name="Z_664A8919_6FB3_4788_97BD_D7F811785C3C_.wvu.Rows" localSheetId="0" hidden="1">'Hoja1'!$27:$27,'Hoja1'!$40:$40,'Hoja1'!$61:$61,'Hoja1'!$80:$80,'Hoja1'!$96:$96,'Hoja1'!$104:$107,'Hoja1'!$121:$121,'Hoja1'!$156:$156,'Hoja1'!$177:$177,'Hoja1'!$220:$220,'Hoja1'!$238:$238</definedName>
    <definedName name="Z_6AE20A66_2146_4E82_BFC2_D82E95D7A45E_.wvu.Cols" localSheetId="0" hidden="1">'Hoja1'!$V:$AK</definedName>
    <definedName name="Z_6AE20A66_2146_4E82_BFC2_D82E95D7A45E_.wvu.FilterData" localSheetId="0" hidden="1">'Hoja1'!$C$10:$V$26</definedName>
    <definedName name="Z_6AE20A66_2146_4E82_BFC2_D82E95D7A45E_.wvu.Rows" localSheetId="0" hidden="1">'Hoja1'!$27:$27,'Hoja1'!$40:$40,'Hoja1'!$61:$61,'Hoja1'!$80:$80,'Hoja1'!$96:$96,'Hoja1'!$104:$107,'Hoja1'!$121:$121,'Hoja1'!$156:$156,'Hoja1'!$177:$177,'Hoja1'!$220:$220,'Hoja1'!$238:$238</definedName>
    <definedName name="Z_6C274AF8_1CF3_4E04_B745_3A8E9D65E150_.wvu.FilterData" localSheetId="0" hidden="1">'Hoja1'!$C$10:$V$26</definedName>
    <definedName name="Z_6E00D1B8_D294_4B11_B32B_7F9283D54BF4_.wvu.FilterData" localSheetId="0" hidden="1">'Hoja1'!$C$10:$V$26</definedName>
    <definedName name="Z_6EBC236E_5A97_4A74_B3FD_852072ABC461_.wvu.Cols" localSheetId="0" hidden="1">'Hoja1'!$V:$AK</definedName>
    <definedName name="Z_6EBC236E_5A97_4A74_B3FD_852072ABC461_.wvu.FilterData" localSheetId="0" hidden="1">'Hoja1'!$C$10:$V$26</definedName>
    <definedName name="Z_6EBC236E_5A97_4A74_B3FD_852072ABC461_.wvu.Rows" localSheetId="0" hidden="1">'Hoja1'!$27:$27,'Hoja1'!$40:$40,'Hoja1'!$61:$61,'Hoja1'!$80:$80,'Hoja1'!$96:$96,'Hoja1'!$104:$107,'Hoja1'!$121:$121,'Hoja1'!$156:$156,'Hoja1'!$177:$177,'Hoja1'!$220:$220,'Hoja1'!$238:$238</definedName>
    <definedName name="Z_70E0A89E_E444_4514_A724_0BA767928869_.wvu.FilterData" localSheetId="0" hidden="1">'Hoja1'!$C$10:$V$26</definedName>
    <definedName name="Z_7E79A9D5_D5C0_409C_B45A_2F57E29B0BC5_.wvu.FilterData" localSheetId="0" hidden="1">'Hoja1'!$C$10:$V$26</definedName>
    <definedName name="Z_84F75B24_8864_4106_AA39_FE50D3FE0B65_.wvu.FilterData" localSheetId="0" hidden="1">'Hoja1'!$C$10:$V$26</definedName>
    <definedName name="Z_8661CE7D_E5B7_40F9_BE1B_177D09391248_.wvu.FilterData" localSheetId="0" hidden="1">'Hoja1'!$C$10:$V$26</definedName>
    <definedName name="Z_891123ED_4D35_4801_B7B7_97F657815D29_.wvu.FilterData" localSheetId="0" hidden="1">'Hoja1'!$C$10:$V$26</definedName>
    <definedName name="Z_8B0E5712_8794_4F4B_8D54_248C728F208F_.wvu.Cols" localSheetId="0" hidden="1">'Hoja1'!$V:$AK</definedName>
    <definedName name="Z_8B0E5712_8794_4F4B_8D54_248C728F208F_.wvu.FilterData" localSheetId="0" hidden="1">'Hoja1'!$C$10:$V$26</definedName>
    <definedName name="Z_8B0E5712_8794_4F4B_8D54_248C728F208F_.wvu.Rows" localSheetId="0" hidden="1">'Hoja1'!$27:$27,'Hoja1'!$40:$40,'Hoja1'!$61:$61,'Hoja1'!$80:$80,'Hoja1'!$96:$96,'Hoja1'!$104:$107,'Hoja1'!$121:$121,'Hoja1'!$156:$156,'Hoja1'!$177:$177,'Hoja1'!$220:$220,'Hoja1'!$238:$238</definedName>
    <definedName name="Z_8D75C97A_E612_4E63_A681_BEF61ED931A9_.wvu.FilterData" localSheetId="0" hidden="1">'Hoja1'!$C$10:$V$26</definedName>
    <definedName name="Z_90571395_0214_4598_BAB9_56F7BEC5CE65_.wvu.Cols" localSheetId="0" hidden="1">'Hoja1'!$V:$AK</definedName>
    <definedName name="Z_90571395_0214_4598_BAB9_56F7BEC5CE65_.wvu.FilterData" localSheetId="0" hidden="1">'Hoja1'!$C$10:$V$26</definedName>
    <definedName name="Z_90571395_0214_4598_BAB9_56F7BEC5CE65_.wvu.Rows" localSheetId="0" hidden="1">'Hoja1'!$27:$27,'Hoja1'!$40:$40,'Hoja1'!$61:$61,'Hoja1'!$80:$80,'Hoja1'!$96:$96,'Hoja1'!$104:$107,'Hoja1'!$121:$121,'Hoja1'!$156:$156,'Hoja1'!$177:$177,'Hoja1'!$220:$220,'Hoja1'!$238:$238</definedName>
    <definedName name="Z_90D6549F_A6FA_4AF0_850E_28EBC0D1A194_.wvu.FilterData" localSheetId="0" hidden="1">'Hoja1'!$C$10:$V$26</definedName>
    <definedName name="Z_91F73CDC_8C37_457B_932E_BB76DBEC8F10_.wvu.FilterData" localSheetId="0" hidden="1">'Hoja1'!$C$10:$V$26</definedName>
    <definedName name="Z_9291E7FE_9E88_446D_9C9C_90944F8DEC86_.wvu.FilterData" localSheetId="0" hidden="1">'Hoja1'!$C$10:$V$26</definedName>
    <definedName name="Z_92EDB8A7_D076_45D9_B605_48907CE51BD9_.wvu.FilterData" localSheetId="0" hidden="1">'Hoja1'!$C$10:$V$26</definedName>
    <definedName name="Z_9608AB6C_4ACF_4220_84AA_98074DB2AA16_.wvu.FilterData" localSheetId="0" hidden="1">'Hoja1'!$C$10:$V$26</definedName>
    <definedName name="Z_965CD229_B8A3_4E6A_8147_59F956F1735F_.wvu.FilterData" localSheetId="0" hidden="1">'Hoja1'!$C$10:$V$26</definedName>
    <definedName name="Z_969D2A4E_EF30_4407_933E_91FE26271A0E_.wvu.Cols" localSheetId="0" hidden="1">'Hoja1'!$V:$AK</definedName>
    <definedName name="Z_969D2A4E_EF30_4407_933E_91FE26271A0E_.wvu.FilterData" localSheetId="0" hidden="1">'Hoja1'!$C$10:$V$26</definedName>
    <definedName name="Z_969D2A4E_EF30_4407_933E_91FE26271A0E_.wvu.Rows" localSheetId="0" hidden="1">'Hoja1'!$27:$27,'Hoja1'!$40:$40,'Hoja1'!$61:$61,'Hoja1'!$80:$80,'Hoja1'!$96:$96,'Hoja1'!$104:$107,'Hoja1'!$121:$121,'Hoja1'!$156:$156,'Hoja1'!$177:$177,'Hoja1'!$220:$220,'Hoja1'!$238:$238</definedName>
    <definedName name="Z_97382386_E442_4193_B9ED_EDC11D8DCD0A_.wvu.FilterData" localSheetId="0" hidden="1">'Hoja1'!$C$10:$V$26</definedName>
    <definedName name="Z_993AC5F6_DCE9_4ED0_9A95_912A646ACDFE_.wvu.Cols" localSheetId="0" hidden="1">'Hoja1'!$C:$E</definedName>
    <definedName name="Z_993AC5F6_DCE9_4ED0_9A95_912A646ACDFE_.wvu.FilterData" localSheetId="0" hidden="1">'Hoja1'!$C$10:$V$26</definedName>
    <definedName name="Z_9CDA830F_0969_4C91_BDA8_C8AB201F6A5D_.wvu.FilterData" localSheetId="0" hidden="1">'Hoja1'!$C$10:$V$26</definedName>
    <definedName name="Z_9FAE3428_9001_4726_8E3D_46AAC3CAEF96_.wvu.FilterData" localSheetId="0" hidden="1">'Hoja1'!$C$10:$V$26</definedName>
    <definedName name="Z_A1B58597_DB62_4F8B_B513_9F4F8CA88BF3_.wvu.FilterData" localSheetId="0" hidden="1">'Hoja1'!$C$10:$V$26</definedName>
    <definedName name="Z_A3A7D0A3_C051_46BD_B442_5D9F02720A97_.wvu.FilterData" localSheetId="0" hidden="1">'Hoja1'!$C$10:$V$26</definedName>
    <definedName name="Z_A89374E4_2890_40E0_A3B2_8DAADA9E86DA_.wvu.FilterData" localSheetId="0" hidden="1">'Hoja1'!$C$10:$V$26</definedName>
    <definedName name="Z_B1EA545F_C4ED_4D24_9D13_3C575475133A_.wvu.FilterData" localSheetId="0" hidden="1">'Hoja1'!$C$10:$V$26</definedName>
    <definedName name="Z_B42AC2D7_C2EC_429A_B775_C5C024E57C5A_.wvu.FilterData" localSheetId="0" hidden="1">'Hoja1'!$C$10:$V$26</definedName>
    <definedName name="Z_B926FDD8_7DF4_4F00_9575_F166C0EB0B80_.wvu.FilterData" localSheetId="0" hidden="1">'Hoja1'!$C$10:$V$26</definedName>
    <definedName name="Z_C0FD725B_C955_4BD9_BA64_5A570C1B89E5_.wvu.Cols" localSheetId="0" hidden="1">'Hoja1'!$V:$AK</definedName>
    <definedName name="Z_C0FD725B_C955_4BD9_BA64_5A570C1B89E5_.wvu.Rows" localSheetId="0" hidden="1">'Hoja1'!$27:$27,'Hoja1'!$40:$40,'Hoja1'!$61:$61,'Hoja1'!$80:$80,'Hoja1'!$96:$96,'Hoja1'!$104:$107,'Hoja1'!$121:$121,'Hoja1'!$156:$156,'Hoja1'!$177:$177,'Hoja1'!$220:$220,'Hoja1'!$238:$238</definedName>
    <definedName name="Z_C1A55B84_ADBB_4591_AB6F_E306ABBB36AE_.wvu.FilterData" localSheetId="0" hidden="1">'Hoja1'!$C$10:$V$26</definedName>
    <definedName name="Z_C567DFE0_0BB7_4F06_A0C8_B0964B0AC1BE_.wvu.FilterData" localSheetId="0" hidden="1">'Hoja1'!$C$10:$V$26</definedName>
    <definedName name="Z_C6EF2A43_4D60_4D1F_9D2D_10A22F147C68_.wvu.FilterData" localSheetId="0" hidden="1">'Hoja1'!$C$10:$V$26</definedName>
    <definedName name="Z_C7D4B8A0_99E3_493D_9F4F_A93E124CDA15_.wvu.FilterData" localSheetId="0" hidden="1">'Hoja1'!$C$10:$V$26</definedName>
    <definedName name="Z_CEC1368B_3E36_4FC0_99A1_92B9798E0FBF_.wvu.FilterData" localSheetId="0" hidden="1">'Hoja1'!$C$10:$V$26</definedName>
    <definedName name="Z_CF5AABDD_1AF8_4871_9B62_6BDE3594F849_.wvu.Cols" localSheetId="0" hidden="1">'Hoja1'!$V:$AK</definedName>
    <definedName name="Z_CF5AABDD_1AF8_4871_9B62_6BDE3594F849_.wvu.FilterData" localSheetId="0" hidden="1">'Hoja1'!$C$10:$V$26</definedName>
    <definedName name="Z_CF5AABDD_1AF8_4871_9B62_6BDE3594F849_.wvu.Rows" localSheetId="0" hidden="1">'Hoja1'!$27:$27,'Hoja1'!$40:$40,'Hoja1'!$61:$61,'Hoja1'!$80:$80,'Hoja1'!$96:$96,'Hoja1'!$104:$107,'Hoja1'!$121:$121,'Hoja1'!$156:$156,'Hoja1'!$177:$177,'Hoja1'!$220:$220,'Hoja1'!$238:$238</definedName>
    <definedName name="Z_D2FFF42F_3891_4FE9_9347_0C030625C659_.wvu.FilterData" localSheetId="0" hidden="1">'Hoja1'!$C$10:$V$26</definedName>
    <definedName name="Z_D3AEB9A1_4D33_43CB_8771_B703FD4BA570_.wvu.FilterData" localSheetId="0" hidden="1">'Hoja1'!$C$10:$V$26</definedName>
    <definedName name="Z_DED5A288_27C3_4FB2_990A_2893E25F477A_.wvu.FilterData" localSheetId="0" hidden="1">'Hoja1'!$C$10:$V$26</definedName>
    <definedName name="Z_E61A6CC9_7512_40C0_82EE_470551A829BA_.wvu.FilterData" localSheetId="0" hidden="1">'Hoja1'!$C$10:$V$26</definedName>
    <definedName name="Z_E702C83E_26E5_49AF_9074_B71BF2D7E45D_.wvu.FilterData" localSheetId="0" hidden="1">'Hoja1'!$C$10:$V$26</definedName>
    <definedName name="Z_E9DC6D9B_3A29_4242_862F_24EEAF9AA4D9_.wvu.FilterData" localSheetId="0" hidden="1">'Hoja1'!$C$10:$V$26</definedName>
    <definedName name="Z_F0214AAB_8664_4B58_A53B_677965E0CFE5_.wvu.FilterData" localSheetId="0" hidden="1">'Hoja1'!$C$10:$V$26</definedName>
    <definedName name="Z_F1879733_5A43_461A_BB2F_E6015BF533A5_.wvu.FilterData" localSheetId="0" hidden="1">'Hoja1'!$C$10:$V$26</definedName>
    <definedName name="Z_F21A0460_1E11_42BF_AF42_668E59CAA92D_.wvu.FilterData" localSheetId="0" hidden="1">'Hoja1'!$C$10:$V$26</definedName>
    <definedName name="Z_F4190818_5067_4DEE_9694_B4F2CBF301F9_.wvu.FilterData" localSheetId="0" hidden="1">'Hoja1'!$C$10:$V$26</definedName>
    <definedName name="Z_F81CC276_8B1E_49AA_9880_074B7C603F7B_.wvu.FilterData" localSheetId="0" hidden="1">'Hoja1'!$C$10:$V$26</definedName>
    <definedName name="Z_F84CBD43_D53B_40B8_94CC_8AF777811EA9_.wvu.Cols" localSheetId="0" hidden="1">'Hoja1'!$V:$AK</definedName>
    <definedName name="Z_F84CBD43_D53B_40B8_94CC_8AF777811EA9_.wvu.FilterData" localSheetId="0" hidden="1">'Hoja1'!$C$10:$V$26</definedName>
    <definedName name="Z_F84CBD43_D53B_40B8_94CC_8AF777811EA9_.wvu.Rows" localSheetId="0" hidden="1">'Hoja1'!$27:$27,'Hoja1'!$40:$40,'Hoja1'!$61:$61,'Hoja1'!$80:$80,'Hoja1'!$96:$96,'Hoja1'!$104:$107,'Hoja1'!$121:$121,'Hoja1'!$156:$156,'Hoja1'!$177:$177,'Hoja1'!$220:$220,'Hoja1'!$238:$238</definedName>
    <definedName name="Z_FC7C5759_3608_4922_BA31_C0F2640C0518_.wvu.FilterData" localSheetId="0" hidden="1">'Hoja1'!$C$10:$V$26</definedName>
    <definedName name="Z_FF833B63_B594_4E00_B872_88529C5DB5E7_.wvu.FilterData" localSheetId="0" hidden="1">'Hoja1'!$C$10:$V$26</definedName>
  </definedNames>
  <calcPr fullCalcOnLoad="1"/>
</workbook>
</file>

<file path=xl/comments1.xml><?xml version="1.0" encoding="utf-8"?>
<comments xmlns="http://schemas.openxmlformats.org/spreadsheetml/2006/main">
  <authors>
    <author>Lina</author>
    <author>LG</author>
  </authors>
  <commentList>
    <comment ref="R12" authorId="0">
      <text>
        <r>
          <rPr>
            <sz val="9"/>
            <rFont val="Tahoma"/>
            <family val="2"/>
          </rPr>
          <t>AVANCE PORCENTUAL DE ACUERDO AL CÁLCULO DEL INDICADOR CLAVE DE RENDIMIENTO DE LA ACTIVIDAD</t>
        </r>
      </text>
    </comment>
    <comment ref="U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 ref="Y12" authorId="0">
      <text>
        <r>
          <rPr>
            <sz val="9"/>
            <rFont val="Tahoma"/>
            <family val="2"/>
          </rPr>
          <t>AVANCE PORCENTUAL DE ACUERDO AL CÁLCULO DEL INDICADOR CLAVE DE RENDIMIENTO DE LA ACTIVIDAD</t>
        </r>
      </text>
    </comment>
    <comment ref="AB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 ref="AF12" authorId="0">
      <text>
        <r>
          <rPr>
            <sz val="9"/>
            <rFont val="Tahoma"/>
            <family val="2"/>
          </rPr>
          <t>AVANCE PORCENTUAL DE ACUERDO AL CÁLCULO DEL INDICADOR CLAVE DE RENDIMIENTO DE LA ACTIVIDAD</t>
        </r>
      </text>
    </comment>
    <comment ref="AI12" authorId="0">
      <text>
        <r>
          <rPr>
            <sz val="9"/>
            <rFont val="Tahoma"/>
            <family val="2"/>
          </rPr>
          <t xml:space="preserve">CUMPLIMIENTO DE LA TAREA DENTRO DEL PLAZO ESTABLECIDO Y GRADO DE AVANCE DE LA ACTIVIDAD.. REALIZADO POR CADA UNO DE LOS RESPONSABLES Y POSTERIOMENTE POR LA OFICINA DE PLANEACIÓN Y SISTEMAS. SE HACE A NIVEL DESCRIPTIVO
</t>
        </r>
      </text>
    </comment>
    <comment ref="G57" authorId="1">
      <text>
        <r>
          <rPr>
            <b/>
            <sz val="9"/>
            <rFont val="Tahoma"/>
            <family val="2"/>
          </rPr>
          <t>LG:</t>
        </r>
        <r>
          <rPr>
            <sz val="9"/>
            <rFont val="Tahoma"/>
            <family val="2"/>
          </rPr>
          <t xml:space="preserve">
Se tiene programada 1 transferencias xa el 20 de noviembre</t>
        </r>
      </text>
    </comment>
    <comment ref="G32" authorId="1">
      <text>
        <r>
          <rPr>
            <b/>
            <sz val="9"/>
            <rFont val="Tahoma"/>
            <family val="2"/>
          </rPr>
          <t>LG:</t>
        </r>
        <r>
          <rPr>
            <sz val="9"/>
            <rFont val="Tahoma"/>
            <family val="2"/>
          </rPr>
          <t xml:space="preserve">
Se tiene programada 2 transferencias xa los dias 21 de agosto y 27 de noviembre</t>
        </r>
      </text>
    </comment>
    <comment ref="G33" authorId="1">
      <text>
        <r>
          <rPr>
            <b/>
            <sz val="9"/>
            <rFont val="Tahoma"/>
            <family val="2"/>
          </rPr>
          <t>LG:</t>
        </r>
        <r>
          <rPr>
            <sz val="9"/>
            <rFont val="Tahoma"/>
            <family val="2"/>
          </rPr>
          <t xml:space="preserve">
Se tiene programada 19 de septiembre|</t>
        </r>
      </text>
    </comment>
    <comment ref="F58" authorId="1">
      <text>
        <r>
          <rPr>
            <b/>
            <sz val="9"/>
            <rFont val="Tahoma"/>
            <family val="2"/>
          </rPr>
          <t>LG:</t>
        </r>
        <r>
          <rPr>
            <sz val="9"/>
            <rFont val="Tahoma"/>
            <family val="2"/>
          </rPr>
          <t xml:space="preserve">
Se tiene programada 1 transferencia xa 30 de mayo</t>
        </r>
      </text>
    </comment>
    <comment ref="F120" authorId="1">
      <text>
        <r>
          <rPr>
            <b/>
            <sz val="9"/>
            <rFont val="Tahoma"/>
            <family val="2"/>
          </rPr>
          <t>LG:</t>
        </r>
        <r>
          <rPr>
            <sz val="9"/>
            <rFont val="Tahoma"/>
            <family val="2"/>
          </rPr>
          <t xml:space="preserve">
Se tiene programada 1 transferencias xa el 20 de enero</t>
        </r>
      </text>
    </comment>
    <comment ref="F176" authorId="1">
      <text>
        <r>
          <rPr>
            <b/>
            <sz val="9"/>
            <rFont val="Tahoma"/>
            <family val="2"/>
          </rPr>
          <t>LG:</t>
        </r>
        <r>
          <rPr>
            <sz val="9"/>
            <rFont val="Tahoma"/>
            <family val="2"/>
          </rPr>
          <t xml:space="preserve">
Se tiene programada 2 transferencias xa los dias 28 de marzo y 27 de junio</t>
        </r>
      </text>
    </comment>
    <comment ref="G176" authorId="1">
      <text>
        <r>
          <rPr>
            <b/>
            <sz val="9"/>
            <rFont val="Tahoma"/>
            <family val="2"/>
          </rPr>
          <t>LG:</t>
        </r>
        <r>
          <rPr>
            <sz val="9"/>
            <rFont val="Tahoma"/>
            <family val="2"/>
          </rPr>
          <t xml:space="preserve">
Se tiene programada 1 transferencias xa30 de octubre</t>
        </r>
      </text>
    </comment>
    <comment ref="G201" authorId="1">
      <text>
        <r>
          <rPr>
            <b/>
            <sz val="9"/>
            <rFont val="Tahoma"/>
            <family val="2"/>
          </rPr>
          <t>LG:</t>
        </r>
        <r>
          <rPr>
            <sz val="9"/>
            <rFont val="Tahoma"/>
            <family val="2"/>
          </rPr>
          <t xml:space="preserve">
Se tiene programada 1 transferencias xa 30 de septiembre</t>
        </r>
      </text>
    </comment>
    <comment ref="G229" authorId="1">
      <text>
        <r>
          <rPr>
            <b/>
            <sz val="9"/>
            <rFont val="Tahoma"/>
            <family val="2"/>
          </rPr>
          <t>LG:</t>
        </r>
        <r>
          <rPr>
            <sz val="9"/>
            <rFont val="Tahoma"/>
            <family val="2"/>
          </rPr>
          <t xml:space="preserve">
Se tiene programada 1 transferencias xa 02 de diciembre</t>
        </r>
      </text>
    </comment>
    <comment ref="F230" authorId="1">
      <text>
        <r>
          <rPr>
            <b/>
            <sz val="9"/>
            <rFont val="Tahoma"/>
            <family val="2"/>
          </rPr>
          <t>LG:</t>
        </r>
        <r>
          <rPr>
            <sz val="9"/>
            <rFont val="Tahoma"/>
            <family val="2"/>
          </rPr>
          <t xml:space="preserve">
Se tiene programada 1 transferencias xa 11 de junio</t>
        </r>
      </text>
    </comment>
    <comment ref="G245" authorId="1">
      <text>
        <r>
          <rPr>
            <b/>
            <sz val="9"/>
            <rFont val="Tahoma"/>
            <family val="2"/>
          </rPr>
          <t>LG:</t>
        </r>
        <r>
          <rPr>
            <sz val="9"/>
            <rFont val="Tahoma"/>
            <family val="2"/>
          </rPr>
          <t xml:space="preserve">
Se tiene programada 1 transferencias xa 02 de diciembre </t>
        </r>
      </text>
    </comment>
    <comment ref="F264" authorId="1">
      <text>
        <r>
          <rPr>
            <b/>
            <sz val="9"/>
            <rFont val="Tahoma"/>
            <family val="2"/>
          </rPr>
          <t>LG:</t>
        </r>
        <r>
          <rPr>
            <sz val="9"/>
            <rFont val="Tahoma"/>
            <family val="2"/>
          </rPr>
          <t xml:space="preserve">
Se tiene programada 1 transferencias xa 09 de mayo </t>
        </r>
      </text>
    </comment>
    <comment ref="G264" authorId="1">
      <text>
        <r>
          <rPr>
            <b/>
            <sz val="9"/>
            <rFont val="Tahoma"/>
            <family val="2"/>
          </rPr>
          <t>LG:</t>
        </r>
        <r>
          <rPr>
            <sz val="9"/>
            <rFont val="Tahoma"/>
            <family val="2"/>
          </rPr>
          <t xml:space="preserve">
Se tiene programada 1 transferencias xa 12 de septiembre </t>
        </r>
      </text>
    </comment>
    <comment ref="F265" authorId="1">
      <text>
        <r>
          <rPr>
            <b/>
            <sz val="9"/>
            <rFont val="Tahoma"/>
            <family val="2"/>
          </rPr>
          <t>LG:</t>
        </r>
        <r>
          <rPr>
            <sz val="9"/>
            <rFont val="Tahoma"/>
            <family val="2"/>
          </rPr>
          <t xml:space="preserve">
Se tiene programada 1 transferencias xa 04 de abril </t>
        </r>
      </text>
    </comment>
    <comment ref="F266" authorId="1">
      <text>
        <r>
          <rPr>
            <b/>
            <sz val="9"/>
            <rFont val="Tahoma"/>
            <family val="2"/>
          </rPr>
          <t>LG:</t>
        </r>
        <r>
          <rPr>
            <sz val="9"/>
            <rFont val="Tahoma"/>
            <family val="2"/>
          </rPr>
          <t xml:space="preserve">
Se tiene programada 1 transferencias xa 25 de abril </t>
        </r>
      </text>
    </comment>
    <comment ref="G266" authorId="1">
      <text>
        <r>
          <rPr>
            <b/>
            <sz val="9"/>
            <rFont val="Tahoma"/>
            <family val="2"/>
          </rPr>
          <t>LG:</t>
        </r>
        <r>
          <rPr>
            <sz val="9"/>
            <rFont val="Tahoma"/>
            <family val="2"/>
          </rPr>
          <t xml:space="preserve">
Se tiene programada 1 transferencias xa 21 de noviembre </t>
        </r>
      </text>
    </comment>
    <comment ref="G79" authorId="1">
      <text>
        <r>
          <rPr>
            <b/>
            <sz val="9"/>
            <rFont val="Tahoma"/>
            <family val="2"/>
          </rPr>
          <t>LG:</t>
        </r>
        <r>
          <rPr>
            <sz val="9"/>
            <rFont val="Tahoma"/>
            <family val="2"/>
          </rPr>
          <t xml:space="preserve">
Se tiene programada 1 transferencias xa 18 de julio </t>
        </r>
      </text>
    </comment>
    <comment ref="E91" authorId="1">
      <text>
        <r>
          <rPr>
            <b/>
            <sz val="9"/>
            <rFont val="Tahoma"/>
            <family val="2"/>
          </rPr>
          <t>LG:</t>
        </r>
        <r>
          <rPr>
            <sz val="9"/>
            <rFont val="Tahoma"/>
            <family val="2"/>
          </rPr>
          <t xml:space="preserve">
EMPLEADOS DE PLANTA Y EL JEFE DE LA OFICINA</t>
        </r>
      </text>
    </comment>
  </commentList>
</comments>
</file>

<file path=xl/sharedStrings.xml><?xml version="1.0" encoding="utf-8"?>
<sst xmlns="http://schemas.openxmlformats.org/spreadsheetml/2006/main" count="2849" uniqueCount="1192">
  <si>
    <t xml:space="preserve">SISTEMA INTEGRAL DE GESTIÓN (MECI - CALIDAD) </t>
  </si>
  <si>
    <t>FONDO DE PASIVO SOCIAL DE FERROCARRILES NACIONALES DE COLOMBIA</t>
  </si>
  <si>
    <t>PROCESO</t>
  </si>
  <si>
    <t xml:space="preserve">ACTIVIDAD </t>
  </si>
  <si>
    <t>PRODUCTOS(METAS)</t>
  </si>
  <si>
    <t>GRUPO(S) RESPONSABLE(S)</t>
  </si>
  <si>
    <t>RANGO DE CALIFICACIÓN</t>
  </si>
  <si>
    <t>PERIODO A REPORTAR: AVANCE I SEMESTRE</t>
  </si>
  <si>
    <t>SEMESTRE I</t>
  </si>
  <si>
    <t>SEMESTRE II</t>
  </si>
  <si>
    <t>NOMBRE DEL INDICADOR</t>
  </si>
  <si>
    <t>FORMULA DEL INDICADOR</t>
  </si>
  <si>
    <t>META</t>
  </si>
  <si>
    <t>INSATISFACTORIO</t>
  </si>
  <si>
    <t>MINIMO</t>
  </si>
  <si>
    <t>ACEPTABLE</t>
  </si>
  <si>
    <t>SATISFACTORIO</t>
  </si>
  <si>
    <t>NUMERADOR</t>
  </si>
  <si>
    <t>DENOMINADOR</t>
  </si>
  <si>
    <t>RESULTADO</t>
  </si>
  <si>
    <t>%META (RESULTADO DEL INDICADOR / META)*100</t>
  </si>
  <si>
    <t>RANGO DE CALIFICACION</t>
  </si>
  <si>
    <t>SEGUIMIENTO (Análisis de Resultados)</t>
  </si>
  <si>
    <t>VERIFICACIÓN GRUPO DE TRABAJO DE CONTROL INTERNO</t>
  </si>
  <si>
    <t>&lt;50</t>
  </si>
  <si>
    <t>&gt;=50 ; &lt;70</t>
  </si>
  <si>
    <t>&gt;=70 ; &lt;95</t>
  </si>
  <si>
    <t>&gt;=95 ; &lt;=100</t>
  </si>
  <si>
    <t xml:space="preserve">POLITICA ASOCIADA MODELO INTEGRADO DE PLANEACIÓN Y GESTIÓN </t>
  </si>
  <si>
    <t xml:space="preserve">FORMATO PLAN DE ACCION  </t>
  </si>
  <si>
    <t xml:space="preserve">PERIODO A REPORTAR: AVANCE II SEMESTRE </t>
  </si>
  <si>
    <t>PERIODO A REPORTAR: AVANCE ANUAL</t>
  </si>
  <si>
    <t>ESDESOPSFO03</t>
  </si>
  <si>
    <t>No</t>
  </si>
  <si>
    <t>OBJETIVO ESTRATÉGICO FPS</t>
  </si>
  <si>
    <t>VERSIÓN: 6,0</t>
  </si>
  <si>
    <t>CODIGO:  ESDESOPSFO03</t>
  </si>
  <si>
    <t>FECHA DE ACTUALIZACIÓN:  JUNIO 28 DE 2013</t>
  </si>
  <si>
    <t>GESTION DE SERVICIOS DE SALUD</t>
  </si>
  <si>
    <t xml:space="preserve">1) GESTIÓN MISIONAL Y DE GOBIERNO </t>
  </si>
  <si>
    <t>REALIZAR EL 90% DE LAS VISITAS DE AUDITORÍA PROGRAMADAS EN EL PLAN DE AUDITORÍA DE SALUD</t>
  </si>
  <si>
    <t>%  de visitas de Auditoría realizadas</t>
  </si>
  <si>
    <t>Médicos Especialistas / Médicos Auditores</t>
  </si>
  <si>
    <t>Porcentaje de cumplimiento en realización de visitas de auditoria</t>
  </si>
  <si>
    <t>No. evaluaciones de auditoria realizadas *100 / No. De evaluaciones de auditorias programadas</t>
  </si>
  <si>
    <t>90%</t>
  </si>
  <si>
    <t>EFECTUAR EL 90% DE LOS COMITÉS DE EVALUACIÓN DE LOS  SERVICIOS DE SALUD LOCALES Y REGIONALES CON PARTICIPACIÓN DE LOS VEEDORES</t>
  </si>
  <si>
    <t>% de comités de evaluación de servicios de salud locales y regionales realizados</t>
  </si>
  <si>
    <t>Porcentaje de cumplimiento en la realización de comités locales y regionales de evaluación</t>
  </si>
  <si>
    <t>No. comites locales y regionales realizados *100 / No. De comites locales y regionales programados</t>
  </si>
  <si>
    <t>% de las solicitudes de valoraciones medico laborales solicitadas en el trimestre que fueron atendidas oportunamente, una vez legalizado el contrato por parte de la Oficina Jurídica</t>
  </si>
  <si>
    <t>Opotunidad en el tramite de valoraciones medicas</t>
  </si>
  <si>
    <t>No. De solicitudes de valoraciones medico laborales tramitadas oportunamente *100 / No. De solicitudes de valoraciones medico laborales solicitadas</t>
  </si>
  <si>
    <t>Oportunidad en la realización de Comité Técnico Científico</t>
  </si>
  <si>
    <t>No. De Comités Técnico Científicos realizados oportunamente *100 / No de Comités Técnico Científicos realizados</t>
  </si>
  <si>
    <t>VERIFICAR EL 100% DE LOS DOCUMENTOS SOPORTES DE LAS AFILIACIONES RECIBIDAS PARA SER INGRESADOS EN LA BASE DE DATOS DE AFILIADOS AL SERVICIO DE SALUD.</t>
  </si>
  <si>
    <t>% de novedades tramitadas en términos para digitación en base de datos</t>
  </si>
  <si>
    <t>Porcentaje de novedades tramitadas en términos para digitacion en base de datos</t>
  </si>
  <si>
    <t>Novedades tramitadas / Novedades recibidas</t>
  </si>
  <si>
    <t>VERIFICAR Y REGISTRAR EL 100% DE LAS PILAS (PLANILLA INTEGRADA DE LIQUIDACIÓN DE APORTES) RECIBIDAS EN EL FPS, DENTRO DE LOS TÉRMINOS ESTABLECIDOS.</t>
  </si>
  <si>
    <t>% de PILAS verificadas y registradas en términos</t>
  </si>
  <si>
    <t>Porcentaje de registro de planillas integradas de Liquidación de aportes PILA en términos</t>
  </si>
  <si>
    <t>Nº de PILA verificadas y registradas  /Nº de Planillas recibidas</t>
  </si>
  <si>
    <t>ELABORAR Y PRESENTAR OPORTUNAMENTE LAS 35 DECLARACIONES DE GIRO Y COMPENSACIÓN ANTE EL CONSORCIO FIDUCIARIO.</t>
  </si>
  <si>
    <t xml:space="preserve">Porcentaje de declaraciones de giro y compensación presentadas oportunamente </t>
  </si>
  <si>
    <t>Nº de declaraciones de giro y compensación elaboradas y  presentadas / Nº de procesos de compensación</t>
  </si>
  <si>
    <t>4) EFICIENCIA ADMINISTRATIVA</t>
  </si>
  <si>
    <t>DESARROLLAR CUATRO PRODUCTOS PARA ORGANIZAR Y ADMINISTRAR  EL ARCHIVO DE GESTIÓN  DE SERVICIOS DE SALUD</t>
  </si>
  <si>
    <t xml:space="preserve">1).Organizar, Clasificar y conservar adecuadamente las unidades documentales del archivo de gestón Gestión Servicios de Salud
2) Realizar la transferencia  de las carpetas al archivo central según lo establecido en cronograma de transferencias primarias
</t>
  </si>
  <si>
    <t>Secretarias Ejecutivas</t>
  </si>
  <si>
    <t>Gestión de arcivos del Proceso</t>
  </si>
  <si>
    <t>(No. De Productos realizados dentro de oportunidad /No. De productos programados) * 100</t>
  </si>
  <si>
    <t>DESARROLLAR TRES  PRODUCTOS PARA ORGANIZAR Y ADMINISTRAR  EL ARCHIVO DE GESTIÓN  DE AFILIACIONES Y COMPENSACIÓN</t>
  </si>
  <si>
    <t>1).Organizar, clasificar y conservar adecuadamente las unidades documentales del archivo de gestión de Afiliaciones y Compensación.</t>
  </si>
  <si>
    <t>Secretaria Ejecutiva</t>
  </si>
  <si>
    <t>Gestión de archivos del Proceso</t>
  </si>
  <si>
    <t>ACTUALIZAR LA DOCUMENTACIÓN  DEL SISTEMA INTEGRAL DE GESTIÓN GENERADA POR EL  PROCESO, SUSCEPTIBLE DE MODIFICACIONES  (PROCEDIMIENTOS, GUÍAS, INSTRUCTIVOS, FORMATOS).</t>
  </si>
  <si>
    <t>Porcentaje de documentos modificados del proceso</t>
  </si>
  <si>
    <t>Subdirección Prestaciones Sociales /Coordinadora Grupo Interno de Trabajo Gestión Prestación Servicios de Salud/ Profesional 8</t>
  </si>
  <si>
    <t>Actualizaciones de Documentación</t>
  </si>
  <si>
    <t>DOCUMENTAR OPORTUNAMENTE LAS ACCIONES DE MEJORA (ACCIONES PREVENTIVAS  Y ACCIONES CORRECTIVAS).</t>
  </si>
  <si>
    <t>Presentar oportunamente la documentación de acciones de mejora (acciones preventivas, y acciones correctivas).</t>
  </si>
  <si>
    <t>Oportunidad en la documentación de acciones de mejora.</t>
  </si>
  <si>
    <t>3) GESTIÓN DE TALENTO HUMANO</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</si>
  <si>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</si>
  <si>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</si>
  <si>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</si>
  <si>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</si>
  <si>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</si>
  <si>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</si>
  <si>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</si>
  <si>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</si>
  <si>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SER MODELO DE GESTIÓN PÚBLICA EN EL SECTOR SOCIAL</t>
  </si>
  <si>
    <t>GESTIÓN DE PRESTACIONES ECONÓMICAS</t>
  </si>
  <si>
    <t xml:space="preserve">GARANTIZAR DE FORMA OPORTUNA EL RECONOCIMIENTO Y PAGO DE PRESTACIONES ECONÓMICAS DE ACUERDO AL MARCO LEGAL  </t>
  </si>
  <si>
    <t>REALIZAR   EL ESTUDIO JURÍDICO  DE LAS SOLICITUDES PARA EL RECONOCIMIENTO O NEGACIÓN DE LAS PRESTACIONES ECONÓMICAS DE FERROCARRILES Y  PROYECTAR LOS ACTOS ADMINISTRATIVOS DENTRO DE LOS TÉRMINOS DE LEY.</t>
  </si>
  <si>
    <t xml:space="preserve">% de Proyectos de Actos Administrativos tramitados </t>
  </si>
  <si>
    <t>Abogados Sustanciadores/ Auxiliares Adminstrativos/ Técnico Administrativo Secretarias ejecutivas / Coodinador Grupo Interno Gestión Prestaciones Económicas / Subdirector Prestaciones Sociales</t>
  </si>
  <si>
    <t>Oportunidad en la elaboración de actos administrativos</t>
  </si>
  <si>
    <t>No de proyectos de actos administrativos  elaborados /No de solicitudes de prestaciones económicas  de  Ferrocarriles recibidas</t>
  </si>
  <si>
    <t>REALIZAR EL ESTUDIO JURÍDICO Y PROYECTAR LAS RESPUESTAS DE LAS TUTELAS  PENSIONES  NOTIFICADAS DENTRO DE LOS TÉRMINOS DE LEY</t>
  </si>
  <si>
    <t>% de Tutelas contestadas en términos de ley</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</si>
  <si>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</si>
  <si>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</si>
  <si>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</si>
  <si>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,PROSOCIAL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</si>
  <si>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</si>
  <si>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</si>
  <si>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</si>
  <si>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registradas  y verificadas  según cronograma/No de novedades recibidas</t>
  </si>
  <si>
    <t>GENERAR TREINTA Y SEIS   NÓMINAS DE PENSIONADOS  CORRESPONDIENTE A   FERROCARRILES NACIONALES DE COLOMBIA, SAN JUAN  Y PROSOCIAL SEGÚN CRONOGRAMA</t>
  </si>
  <si>
    <t>Generar 18 nóminas de pensionados correspondientes a Ferrocarriles,  nóminas de  San Juan y   nóminas de Prosocial</t>
  </si>
  <si>
    <t>Auxiliar Administrativo Técnicos Administrativos/ Secretaria Ejecutiva / Coodinador Grupo Interno Gestión Prestaciones Económicas / Subdirector Pretaciones Sociales</t>
  </si>
  <si>
    <t>Oportunidad en la generacioón de las nominas</t>
  </si>
  <si>
    <t>Nominas generadas  /nóminas requeridas</t>
  </si>
  <si>
    <t>DESARROLLAR CUATRO PRODUCTOS PARA ORGANIZAR Y ADMINISTRAR  EL ARCHIVO DE GESTIÓN DE LA OFICINA  DE  PRESTACIONES ECONÓMICAS DE FERROCARRILES</t>
  </si>
  <si>
    <t>Coodinador Grupo Interno Gestión Prestaciones Económicas</t>
  </si>
  <si>
    <t>ACTUALIZAR LA DOCUMENTACIÓN  DEL SISTEMA INTEGRAL DE GESTIÓN GENERADA POR EL PROCESO, SUSCEPTIBLE DE MODIFICACIONES  (PROCEDIMIENTOS, GUÍAS, INSTRUCTIVOS, FORMATOS).</t>
  </si>
  <si>
    <t xml:space="preserve"> Profesionales / Jefe Oficina Asesora / Oficina Asesora de Planeación y Sistemas</t>
  </si>
  <si>
    <t>Subdirección Prestaciones Sociales /Coordinador Grupo Interno de Trabajo Gestión Prestación Ecoómicas</t>
  </si>
  <si>
    <t>DESARROLLAR TRES PRODUCTOS PARA ORGANIZAR Y ADMINISTRAR  EL ARCHIVO DE GESTIÓN DE LA OFICINA  DE  PRESTACIONES SOCIALES</t>
  </si>
  <si>
    <t xml:space="preserve">1).Organizar, calsificar y conservar adecuadamente las unidades documentales del archivo de gestón de Prestaciones Sociales
</t>
  </si>
  <si>
    <t>1).Organizar, calsificar y conservar adecuadamente las unidades documentales del archivo de gestón de Prestaciones Sociales
2).Realizar la transferencia  de las carpetas al archivo central según lo establecido en cronograma de transferencias primarias</t>
  </si>
  <si>
    <t>Secretaria Ejecutiva/ Subdirector De Prestaciones Sociales</t>
  </si>
  <si>
    <t>DIRECCIONAMIENTO ESTRATÉGICO</t>
  </si>
  <si>
    <t>2) TRANSPARENCIA, PARTICIPACIÓN Y SERVICIO AL CIUDADANO</t>
  </si>
  <si>
    <t>ORGANIZAR Y REALIZAR AUDIENCIA PÚBLICA DE RENDICIÓN DE CUENTAS A LA CIUDADANÍA</t>
  </si>
  <si>
    <t xml:space="preserve">                                                                                                                                                                                 1) Evaluación final sobre la Audiencia Pública realizada</t>
  </si>
  <si>
    <t xml:space="preserve">Auxiliar de Oficina- Jefe Oficina Asesora de Planeación y Sistemas </t>
  </si>
  <si>
    <t>Audiencia Publica realizada y Evaluada</t>
  </si>
  <si>
    <t>Nº de productos realizados / Nº de productos programados</t>
  </si>
  <si>
    <t>5) GESTIÓN FINANCIERA</t>
  </si>
  <si>
    <t>Número de Productos ejecutados / Número de productos programados</t>
  </si>
  <si>
    <t>REALIZAR DOS REUNIONES DE REVISIÓN POR LA DIRECCIÓN DEL SISTEMA INTEGRAL DE GESTIÓN MECI - CALIDAD PARA ASEGURAR SU CONVENIENCIA, ADECUACIÓN, EFICACIA, EFICIENCIA Y EFECTIVIDAD.</t>
  </si>
  <si>
    <t>1) Acta de reunión de Revisión por la Dirección del Sistema Integral de Gestión Meci- Calidad</t>
  </si>
  <si>
    <t>Profesionales / Jefe oficina Asesora/ Oficina Asesora de Planeación y Sistemas</t>
  </si>
  <si>
    <t>Reuniones de Revisión por la Dirección realizadas</t>
  </si>
  <si>
    <t>Nº de actas  de Revisión por la Dirección realizados / Nº de reuniones de Revisión por la Dirección programadas</t>
  </si>
  <si>
    <t>Realizar acciones que permitan la sostenibilidad y mantenimiento del Sistema Gestión de Caliadad</t>
  </si>
  <si>
    <t>1) Informe de Auditoria  de recertificación al Sistema Integral de Gestíon (MECI- CALIDAD) por parte del Organismo Certificador (Auditoria III parte)</t>
  </si>
  <si>
    <t xml:space="preserve">Documentos del Sistema Integrado de Gestión Actualizados </t>
  </si>
  <si>
    <t>Informe de Auditoria de Seguimiento al Sistema Integral de Gestión</t>
  </si>
  <si>
    <t>Implementar la Política de Cero papel</t>
  </si>
  <si>
    <t xml:space="preserve">1. Resolución de implementación de buenas prácticas para reducir consumo de papel. 2. Aprobación del Plan de Eficiencia Administrativa. 3. Aprobación Política Cero Papel. 4. Sencibilización en Eficiencia Administrativa y Cero Papel.
</t>
  </si>
  <si>
    <t>1. Seguimiento al Plan de Eficiencia Administrativa.</t>
  </si>
  <si>
    <t>Jefe Oficina Asesora de Planeación y Sistemas - Profesional II  / Oficina Asesora de Planeación y Sistemas</t>
  </si>
  <si>
    <t>Política de Cero Papel Implementada</t>
  </si>
  <si>
    <t>Profesional II / Oficina Asesora de Planeación y Sistemas</t>
  </si>
  <si>
    <t>DESARROLLAR TRES PRODUCTOS PARA ORGANIZAR Y ADMINISTRAR  EL ARCHIVO DE GESTIÓN DE LA OFICINA ASESORA DE PLANEACIÓN Y SISTEMAS</t>
  </si>
  <si>
    <t xml:space="preserve">1).Organizar, clasificar y conservar adecuadamente las unidades documentales del archivo de gestión de la oficina Asesora de planeación y Sistemas.
</t>
  </si>
  <si>
    <t xml:space="preserve">1).Organizar, clasificar y conservar adecuadamente las unidades documentales del archivo de gestión de la oficina Asesora de planeación y Sistemas.
2) Realizar la transferencia  de las carpetas al archivo central según lo establecido en cronograma de transferencias primarias
</t>
  </si>
  <si>
    <t xml:space="preserve">Auxiliar de Oficina / Oficina Asesora de Planeación y Sistemas </t>
  </si>
  <si>
    <t>DESARROLLAR TRES PRODUCTOS PARA ORGANIZAR Y ADMINISTRAR  EL ARCHIVO DE GESTIÓN DE LA DIRECCIÓN GENERAL</t>
  </si>
  <si>
    <t xml:space="preserve">1).Organizar, clasificar y conservar adecuadamente las unidades documentales del archivo de gestión de la Dirección General
2).Realizar la transferencia  de las carpetas al archivo central según lo establecido en cronograma de transferencias primarias                                                                                                                                                                                                                         </t>
  </si>
  <si>
    <t xml:space="preserve">1) .Organizar, clasificar y conservar adecuadamente las unidades documentales del archivo de gestión de la Dirección General
</t>
  </si>
  <si>
    <t>Secretaria Ejecutiva/ Dirección General</t>
  </si>
  <si>
    <t>FORTALECER EL SISTEMA DE INSPECCION, VIGILANCIA Y CONTROL, ASI COMO LA SOSTENIBILIDAD FINANCIERA DEL SECTOR DE LA PROTECCION SOCIA</t>
  </si>
  <si>
    <t>REALIZAR LOS REGISTROS RELACIONADOS CON LA UTILIZACIÓN DE LOS VEHÍCULOS, ASÍ COMO LOS CONSUMOS DE GASOLINA, ACEITE Y DEMÁS INSUMOS DE LOS AUTOMOTORES</t>
  </si>
  <si>
    <t>Mantener actualizada la ficha técnica del vehiculo asiganado con los registros de los  mantenimientos y reparaciones efectuadas al mismo</t>
  </si>
  <si>
    <t>Conductor mecánico/ Dirección General</t>
  </si>
  <si>
    <t>Oportunidad en las labores de mantenimiento de vehículos</t>
  </si>
  <si>
    <t>No de reparaciones y mantenimientos efectuados en el periodo  / No de reparaciones y mantenimientos requeridos por el vehículo</t>
  </si>
  <si>
    <t>Director General /  Jeje de la Oficina Asesora de Planeación y  Sistemas</t>
  </si>
  <si>
    <t>GESTION DE COBRO</t>
  </si>
  <si>
    <t>REALIZAR LA GESTIÓN DE COBRO A LOS ENTES TERRITORIALES Y NACIONALES POR CONCEPTO DE CUOTAS PARTES FCN Y PROSOCIAL</t>
  </si>
  <si>
    <t>% De cobros tramitados por concepto de cuotas partes.</t>
  </si>
  <si>
    <t>% de cuentas Gestionadas por cuotas partes</t>
  </si>
  <si>
    <t>(Nº de cuentas Gestionadas por cuotas partes/  Total de cuentas por cobrar de cuotas partes)*100</t>
  </si>
  <si>
    <t>REALIZAR LA GESTIÓN DE COBRO A PERSONAS NATURALES Y JURÍDICAS EN ESTADO DE MOROSIDAD, POR CONCEPTO DE ARRENDAMIENTO DE BIENES MUEBLES E INMUEBLES.</t>
  </si>
  <si>
    <t>% De cobros tramitados por concepto de bienes muebles e inmuebles.</t>
  </si>
  <si>
    <t>% de deudores en mora gestionados por concepto de arrendamiento de bienes muebles e inmuebles.</t>
  </si>
  <si>
    <t>(Nº de deudores en mora gestionados por arrendamiento de bienes muebles e inmuebles / Total de deudores en morosidad) *100.</t>
  </si>
  <si>
    <t>REALIZAR LA GESTIÓN DE COBRO A LOS APORTANTES MOROSOS DEL SGSSS .</t>
  </si>
  <si>
    <t>% De cobros tramitados por concepto de aportes al SGSSS, en mora.</t>
  </si>
  <si>
    <t xml:space="preserve">% de aportantes morosos del SGSSS, gestionados. </t>
  </si>
  <si>
    <t>PRESENTAR LOS RECOBROS  AL FOSYGA   (NO POS), POR FALLOS DE TUTELA Y/0 COMITÉ TÉCNICO CIENTÍFICO-CTC.</t>
  </si>
  <si>
    <t>% De recobros tramitados ante el FOSYGA, por concepto de suministros NO POS (CTC Y TUTELAS).</t>
  </si>
  <si>
    <t>% Recobros al FOSYGA</t>
  </si>
  <si>
    <t>(No. recobros presentados al FOSYGA/ Total recobros  a tramitar) *100.</t>
  </si>
  <si>
    <t>EXPEDIR PAZ Y SALVOS A LOS APORTANTES DEL SGSSS.</t>
  </si>
  <si>
    <t>% De Paz y Salvo expedidos.</t>
  </si>
  <si>
    <t xml:space="preserve">% de paz y salvos. </t>
  </si>
  <si>
    <t>(No. Paz y salvo expedidos / Total paz y salvo solicitados)  *100.</t>
  </si>
  <si>
    <t>CALCULAR INTERESES MORATORIOS POR CONCEPTO DE: CUOTAS PARTES FCN Y PROSOCIAL, ARRENDAMIENTO DE BIENES MUEBLES E INMUEBLES  Y APORTANTES MOROSOS DEL SGSSS.</t>
  </si>
  <si>
    <t>% De Intereses calculados por cuotas partes.</t>
  </si>
  <si>
    <t xml:space="preserve">% de intereses calculados. </t>
  </si>
  <si>
    <t xml:space="preserve">(No. de intereses calculados  / Total de liquidaciones requeridas y solicitadas)  *100. </t>
  </si>
  <si>
    <t>REMITIR EXPEDIENTES DE LOS ENTES MOROSOS POR CONCEPTO DE CUOTAS PARTES PENSIONALES Y DE LOS APORTANTES MOROSOS DEL SGSSS, PARA COBRO JURIDICO.</t>
  </si>
  <si>
    <t>% De expedientes remitidos para cobro jurídico.</t>
  </si>
  <si>
    <t>Agotamiento de cobro persuasivo</t>
  </si>
  <si>
    <t>(No. de expedientes reitidos para cobro jurídico / Total de resoluciones ejecutoriadas) *100.</t>
  </si>
  <si>
    <t>REMITIR ESTADOS DE CUENTA DE DEUDORES MOROSOS POR CONCEPTO DE  DE ARRENDAMIENTO DE BIENES MUEBLES E INMUEBLES, PARA COBRO JURIDICO.</t>
  </si>
  <si>
    <t>% De estados de cuenta remitidos para cobro jurídico.</t>
  </si>
  <si>
    <t>Agotamiento de cobro persuasivo bienes muebles e inmuebles</t>
  </si>
  <si>
    <t>(No. de estados de cuenta para cobro jurídico / Total de deudores en mora superior a 90 días) *100.</t>
  </si>
  <si>
    <t>PROYECTAR ACTOS ADMINISTRATIVOS PARA EL PAGO DE CUOTAS PARTES  DE FCN Y PROSOCIAL.</t>
  </si>
  <si>
    <t>% De actos administrativos realizados, para pago de cuotas partes.</t>
  </si>
  <si>
    <t>Gestión para pago de cuotas partes</t>
  </si>
  <si>
    <t>(No. De actos administrativos realizados /Total de cuentas a pagar) * 100</t>
  </si>
  <si>
    <t>PROYECTAR y TRAMITAR LOS REQUERIMIENTOS Y/O RECURSOS A INTERPONER ANTE ACREEDORES POR CONCEPTO DE CUOTAS PARTES.Y ANTE LOS APORTANTES MOROSOS DEL SGSSS.</t>
  </si>
  <si>
    <t>% De requerimientos y/o recursos a responder y/o interponer.</t>
  </si>
  <si>
    <t>Sustentación de Requerimientos y/o Interposiciòn de Recursos</t>
  </si>
  <si>
    <t>(No. de requerimientos a sustentar o recursos a interponer / Total de requerimientos radicados) *100.</t>
  </si>
  <si>
    <t>Actualizaciones de Documentación.</t>
  </si>
  <si>
    <t>DOCUMENTAR Y REPORTAR LAS ACCIONES DE MEJORA (PREVENTIVAS Y CORRECTIVAS)</t>
  </si>
  <si>
    <t>DESARROLLAR LOS PRODUCTOS PARA ORGANIZAR Y ADMINISTRAR  EL ARCHIVO DE GESTIÓN.</t>
  </si>
  <si>
    <t>1) Organizar, clasificar y conservar las unidades documentales del archivo de gestión.</t>
  </si>
  <si>
    <t xml:space="preserve">Gestión documental </t>
  </si>
  <si>
    <t>(No. De Productos realizados dentro de oportunidad /Total de productos programados) * 100</t>
  </si>
  <si>
    <t xml:space="preserve">Profesional y Tecnico </t>
  </si>
  <si>
    <t>ASISTENCIA  JURÍDICA</t>
  </si>
  <si>
    <t>FIJAR DIRECTRICES PARA LA DEFENSA DE LOS INTERESES DE LA ENTIDAD</t>
  </si>
  <si>
    <t>Porcentaje (%) de demandas asignadas.</t>
  </si>
  <si>
    <t>Porcentaje de demandas asignadas</t>
  </si>
  <si>
    <t>Jefe Oficina Asesora jurídica</t>
  </si>
  <si>
    <t>Porcentaje de demandas asignadas  a los apoderados de la entidad.</t>
  </si>
  <si>
    <t>No. De Demandas Notificadas / No. De Demandas asignadas</t>
  </si>
  <si>
    <t>REALIZAR SEGUIMIENTO A LA DEFENSA JUDICIAL DE LA ENTIDAD</t>
  </si>
  <si>
    <t>Realizar seguimiento a  los informes de apoderados externos</t>
  </si>
  <si>
    <t>Nivel de cumplimiento en el seguimiento a la Defensa Judicial</t>
  </si>
  <si>
    <t>No. De seguimientos realizados / No. De seguimientos programados</t>
  </si>
  <si>
    <t>REALIZAR SEGUIMIENTO  A LAS AUDIENCIAS DE CONCILIACIÓN PROGRAMADAS</t>
  </si>
  <si>
    <t>% Conceptos emitidos por el Comité</t>
  </si>
  <si>
    <t xml:space="preserve">Integrantes del Comité de Defensa Judicial y Conciliación </t>
  </si>
  <si>
    <t>Conceptos emitidos por el Comité</t>
  </si>
  <si>
    <t>No.  De conceptos emitidos/ No. De  conceptos presentados para estudio</t>
  </si>
  <si>
    <t>ACTUALIZAR LA DOCUMENTACIÓN  DEL SISTEMA INTEGRAL DE GESTIÓN GENERADA POR EL  AL PROCESO, SUSCEPTIBLE DE MODIFICACIONES  (PROCEDIMIENTOS, GUÍAS, INSTRUCTIVOS, FORMATOS).</t>
  </si>
  <si>
    <t xml:space="preserve">Revisar los procedimientos del proceso y determinar cuales requieren actualización y/o eliminación  </t>
  </si>
  <si>
    <t xml:space="preserve">Secretaria Técnico Comité de Defensa Judicial y Conciliación </t>
  </si>
  <si>
    <t xml:space="preserve">No. De informes presentados / No. De informes  programados a presentar  </t>
  </si>
  <si>
    <t>EVALUAR LOS EXPEDIENTES RECIBIDOS PARA DAR O  NO  INICIO AL PROCESO DE COBRO COACTIVO</t>
  </si>
  <si>
    <t>% de expedientes avocados</t>
  </si>
  <si>
    <t>Expedientes Avocados</t>
  </si>
  <si>
    <t>No de expedientes Avocados /                              No de expedientes recibidos</t>
  </si>
  <si>
    <t>LIBRAR MANDAMIENTOS DE PAGO EN TÉRMINOS DE OPORTUNIDAD DE LOS EXPEDIENTES AVOCADOS</t>
  </si>
  <si>
    <t>% de mandamientos de pago generados oportunamente</t>
  </si>
  <si>
    <t>Oportunidad en la expedición de Mandamientos de Pago</t>
  </si>
  <si>
    <t>No de mandamientos de pagos generados en términos de oportunidad  /                                      No total de expedientes avocados</t>
  </si>
  <si>
    <t>LIQUIDACION DE CONTRATOS</t>
  </si>
  <si>
    <t>100%  de los contratos que requieren ser liquidados hasta el 31 de diciembre del 2013.</t>
  </si>
  <si>
    <t>Cumplimento al 100% de los contratos que requieren ser liquidados en la vigencia del 2013.</t>
  </si>
  <si>
    <t>Oportunidad en la liquidación de contratos.</t>
  </si>
  <si>
    <t>No de contratos liquidados en términos de oportunidad  /                                      No total de contratos a liquidar</t>
  </si>
  <si>
    <t>100% de compromisos laborales concertados en términos, correspondientes al periodo a evaluar</t>
  </si>
  <si>
    <t>Jefe Oficina Asesora Jurídica</t>
  </si>
  <si>
    <t>100% de las Evaluaciones de Desempeño realizadas en términos, correspondiente al II Semestre de 2013</t>
  </si>
  <si>
    <t>100% Evaluaciones Desempeño Realizadas en Términos, correspondiente al I Semestre de 2014</t>
  </si>
  <si>
    <t xml:space="preserve"> No. De Evaluaciones de desempeño  en  término y radicados en GTH / No. De evaluaciones del desempeñoa a realizar.</t>
  </si>
  <si>
    <t>100% Planes De Mejoramiento individual Concertados y Evaluados en  Términos, correspondiente al II Semestre de 2013</t>
  </si>
  <si>
    <t>100% Planes De Mejoramiento individualo Concertados y Evaluados en  Término, correspondiente al I Semestre de 2014</t>
  </si>
  <si>
    <t>No. De planes de mejoramiento individual concertados y evaluados  en  término y radicados en GTH / No. De planes de mejoramiento individual  a concertar.</t>
  </si>
  <si>
    <t xml:space="preserve">DESARROLLAR CUATRO  PRODUCTOS PARA ORGANIZAR Y ADMINISTRAR  EL ARCHIVO DE GESTIÓN DE OFICINA ASESORA JURÍDICA PROCESO </t>
  </si>
  <si>
    <t xml:space="preserve">REVIZAR LOS ESTUDIOS PREVIOS PERTINENTES SEGÚN NECESIDADES DE LA ENTIDAD   Y DE ACUERDO CON EL PRESUPUESTO EXISTENTE ;  EN LA ETAPA PRECONTRACTUAL DE CONTRATACIÓN  DE BIENES Y SERVICIOS </t>
  </si>
  <si>
    <t>% de estudios previos revizados de acuerdo a solicitudes recibidas</t>
  </si>
  <si>
    <t>Jefe Oficina Asesora Jurídica y/o encargado del proceso de Contratación</t>
  </si>
  <si>
    <t>Nivel de cumplimiento proceso precontractual</t>
  </si>
  <si>
    <t>Número de estudios previos revizados / Número de necesidades solicitadas</t>
  </si>
  <si>
    <t>MEDICIÓN Y MEJORA</t>
  </si>
  <si>
    <t>REVISÓN TÉCNICA  DE LOS INDICADORES DE GESTIÓN DEL SISTEMA DE MEDICIÓN INSTITUCIONAL SEGÚN REQUERIMIENTOS DE LOS PROCESOS.</t>
  </si>
  <si>
    <t xml:space="preserve"> Indicadores de Gestión.</t>
  </si>
  <si>
    <t>No. de revisiones técnicas realizadas /  No.de solicitudes recibidas</t>
  </si>
  <si>
    <t>ASESORAR A QUINCE PROCESOS INSTITUCIONALES EN LA  FORMULACIÓN DE HALLAZGOS Y REPORTE DE PLANES DE MEJORAMIENTO.</t>
  </si>
  <si>
    <t>Asesoría en la formulación de Planes de Mejoramiento</t>
  </si>
  <si>
    <t>No. de asesoriías  realizadas /  No. de asesorías   programadas</t>
  </si>
  <si>
    <t>CONSOLIDAR  TREINTA INFORMES DE DESEMPEÑO PARA REALIZAR EL INFORME EJECUTIVO PARA LAS REUNIONES DE REVISIÓN POR LA DIRECCIÓN  CORRESPONDIENTE A LA VIGENCIA 2011.</t>
  </si>
  <si>
    <t>1) Elaborar el Informe Ejecutivo para la Revisión por la Dirección del Sistema Integral de Gestión, correspondiente al segundo semestre del año 2013</t>
  </si>
  <si>
    <t xml:space="preserve">1) Elaborar el Informe Ejecutivo para la Revisión por la Dirección del Sistema Integral de Gestión, correspondiente al Primer semestre del año 2014. </t>
  </si>
  <si>
    <t xml:space="preserve"> Profesionales  / Oficina de Asesora Planeación y Sistemas</t>
  </si>
  <si>
    <t>Consolidación Informe Ejecutivo para la Revisión por la dirección</t>
  </si>
  <si>
    <t>No. De informes consolidados /No. De informes definidos para entregar</t>
  </si>
  <si>
    <t xml:space="preserve">CONSOLIDAR Y REPORTAR DOS AVANCES  DE LAS ACCIONES PREVENTIVAS DEL PLAN DE MANEJO DE RIESGO </t>
  </si>
  <si>
    <t>Profesional II / Jefe Oficina Asesora de Planeación y Sistemas</t>
  </si>
  <si>
    <t>Analisis del Mapa de Riesgo.</t>
  </si>
  <si>
    <t>Jefe oficina Asesora -    profesionales II  / Oficina Asesora de Planeación y Sistemas</t>
  </si>
  <si>
    <t>Jefe Oficina Asesora de Planeación y Sistemas</t>
  </si>
  <si>
    <t>Técnico de Oficina /oficina asesora de Jurídica</t>
  </si>
  <si>
    <t xml:space="preserve">Profesional  y Tecnico </t>
  </si>
  <si>
    <t xml:space="preserve">Profesional  Tecnico  y Auxiliar Administrativo </t>
  </si>
  <si>
    <t xml:space="preserve">Profesional </t>
  </si>
  <si>
    <t>Profesional / Oficina Asesora de Planeación y Sistemas</t>
  </si>
  <si>
    <t xml:space="preserve">Técnico / Profesional </t>
  </si>
  <si>
    <t xml:space="preserve">Auxiliar de Servicios Generales / Médicos Auditores / Profesional </t>
  </si>
  <si>
    <t>REFORMULACIÓN DE LOS INDICADORES DE GESTIÓN DEL SISTEMA DE MEDICIÓN INSTITUCIONAL A LOS QUINCE PROCESOS DE LA ENTIDAD</t>
  </si>
  <si>
    <t>Profesionales / Oficina Asesora de Planeación y Sistemas</t>
  </si>
  <si>
    <t>No. de  procesos con reformulaciones de indicadores realizadas /  No.de procesos con reformulaciones de indicadores programadas</t>
  </si>
  <si>
    <t xml:space="preserve">Revisión técnica de las solicitudes de modificación o creación de indicadores de Gestión presentadas por los procesos  si se requieren </t>
  </si>
  <si>
    <t>SEGUIMIENTO Y EVALUACIÓN INDEPENDIENTE</t>
  </si>
  <si>
    <t>ELABORAR DOS PROGRAMAS ANUALES  DE AUDITORÍAS; DE EVALUACIÓN INDEPENDIENTE Y DEL SISTEMA INTEGRAL DE GESTIÓN  Y PRESENTARLOS AL COMITÉ DE COORDINACIÓN DEL SISTEMA DE CONTROL INTERNO Y CALIDAD PARA SU APROBACIÓN.</t>
  </si>
  <si>
    <t>Elaborar Dos Programas de Auditoría,  aprobados por el Comité de Coordinación del Sistema de Control Interno y Publicados</t>
  </si>
  <si>
    <t>Jefe de la Oficina de Control Interno y/o quien haga sus veces</t>
  </si>
  <si>
    <t>Programa de Auditorias elaborados, aprobados y publicados</t>
  </si>
  <si>
    <t>No. De Programas de Auditorías Elaborados,  Aprobados y publicados \ No. Programas de Auditorías Planeados</t>
  </si>
  <si>
    <t>1) Realizar Cuarenta y cinco (45) Auditorias de Evaluación Independiente.                                                                                                 2)Realizar diez (10) Auditorias de Seguimiento a Planes Institucionales.</t>
  </si>
  <si>
    <t xml:space="preserve">1) Realizar  treinta  (30) Auditorias de Evaluación Independiente.               
2)Realizar diez (10)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</si>
  <si>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</si>
  <si>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</si>
  <si>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</si>
  <si>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COORDINAR LA EJECUCIÓN  DE TREINTA AUDITORÍA DEL SISTEMA INTEGRAL DE GESTIÓN</t>
  </si>
  <si>
    <t xml:space="preserve">Realizar  15 Auditorías al Sistema Integral de Gestión. </t>
  </si>
  <si>
    <t>Jefe de la Oficina de Control Interno y/o quien haga sus veces - Auditores de calidad</t>
  </si>
  <si>
    <t xml:space="preserve">Informes de auditorias del sistema de gestión de Calidad  presentados </t>
  </si>
  <si>
    <t>No. de  Auditorías al sistema Integral de Gestión ejecutadas  /                                                                                                                                                                                                                                                                                                                                            No. de  Auditorías al sistema Integral de Gestión realizadas</t>
  </si>
  <si>
    <t>VERIFICACIÓN Y EVALUACIÓN DE AL CUMPLIMIENTO DE LAS PLANES INSTITUCIONALES</t>
  </si>
  <si>
    <t>Verificación y evaluación de los siguientes Planes Institucionales:
1) Plan de Mejoramiento Institucional (IV trimestre 2013, I trimestre de 2014).                                                       2) Plan de Manejo de Riesgos (IV trimestre 2013, I trimestre de 2014).                                                                           3) Indicadores de Gestión II semestre 2013. 
4) Plan de Fortalecimiento del SIG (Noviembre - Diciembre 2013) - (Enero - Febrero 2014) (Marzo - Abril 2014).
5) Plan de Acción II semestre 2013.
6) Plan Anticorrupción (Dic. 2013 - Marzo 2014)</t>
  </si>
  <si>
    <t>Evaluar el grado de avance en la ejecucion de planes institucionales.</t>
  </si>
  <si>
    <t>No de seguimiento a planes institucionales evaluados / No de seguimiento a planes institucionales programados</t>
  </si>
  <si>
    <t>IMPLEMENTAR EL PLAN DE MEJORAMIENTO DEL PROCESO DE SEGUIMIENTO Y EVALUACIÓN INDEPENDIENTE, COMO RESULTADO DE SU AUTOEVALUACIÓN Y LAS AUDITORIAS PRACTICADAS AL PROCESO.</t>
  </si>
  <si>
    <t>Ejecutar el 100% de las acciones de mejora (correctivas y preventivas) del plan de mejoramiento y plan de manejo de riesgos del proceso,  programadas para el semestre</t>
  </si>
  <si>
    <t>Ejecución del Plan de Mejoramiento y Plan de Manejo de Riesgos del proceso Seguimiento y Evaluación Independiente</t>
  </si>
  <si>
    <t>No de acciones de mejora ejecutadas oportunamente / No de acciones de mejora documentadas</t>
  </si>
  <si>
    <t>Actualizaciones de documentación en S.I.G.</t>
  </si>
  <si>
    <t>Realizar oportunamente la documentación de acciones de mejora (acciones preventivas, y acciones correctivas).</t>
  </si>
  <si>
    <t>No de acciones de mejora documentatas oportunamente/ No acciones de mejora a documentar.</t>
  </si>
  <si>
    <t xml:space="preserve">DESARROLLAR TRES  PRODUCTOS PARA ORGANIZAR Y ADMINISTRAR  EL ARCHIVO DE GESTIÓN DEL  PROCESO DE SEGUIMIENTO Y EVALUACIÓN INDEPENDIENTE                                                                 </t>
  </si>
  <si>
    <t xml:space="preserve">1).Organizar, clasificar y conservar adecuadamente las unidades documentales del archivo de gestión del Grupo de Trabajo Control Interno.
</t>
  </si>
  <si>
    <t>Jefe de la Oficina de Control Interno y/o quien haga sus veces - Secretaria del proceso</t>
  </si>
  <si>
    <t xml:space="preserve">DIrector General </t>
  </si>
  <si>
    <t>COORDINAR LA EJECUCIÓN DEL PROGRAMA ANUAL DE AUDITORIAS DE SEGUIMIENTO Y EVALUACION INDEPENDIENTE QUE CONTENGA LA REALIZACIÓN DE SETENTA Y CINCO AUDITORÍAS INTERNAS DE EVALUACIÓN INDEPENDIENTE Y 20 AUDITORIAS DE SEGUIMIENTO A PLANES INSTITUCIONALES.</t>
  </si>
  <si>
    <t>Verificación y evaluación de los siguientes Planes Institucionales:
1) Plan de Mejoramiento Institucional (II y III trimestre de 2014). 
2) Plan de Manejo de Riesgos (II y III trimestre de 2014).                                                                           3) Indicadores de Gestión I semestre 2014. 
4) Plan de Fortalecimiento del SIG (Mayo - Junio 2014) - (Julio y Agosto 2014) (Septiembre - Octubre 2014).
5) Plan de Acción I semestre 2014
6) Plan Anticorrupción (Abril - julio 2014) - (Agos - Nov 2014)</t>
  </si>
  <si>
    <t>GESTIÓN TALENTO HUMANO</t>
  </si>
  <si>
    <t xml:space="preserve">FORMULAR LA PLANEACIÓN DEL PROCESO GTH </t>
  </si>
  <si>
    <t xml:space="preserve">1) Plan de acción  GTH formulado.
2) Matriz de información primaria y secundaria actualizada si se requiere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2014 aprobado 
8)Plan de Bienestar 2014 aprobado  
9) Plan de Capacitación del Sistema de Gestión de la Seguridad y Salud en el Trabajo 2014, aprobado
10) Cronograma de actividades del Sistema de Gestión de la Seguridad y Salud en el Trabajo 2014, aprobado
11) Consolidar el Plan de Incentivos Pecuniarios y No Pecuniarios 2014  
12) Resolución Lineamientos para la EDL durante la vigencia
13) Resolución designando la Comisión Evaluadora para la EDL .
</t>
  </si>
  <si>
    <t>Coordinador Grupo Interno de Talento Humano /Profesional / Técnicos  / Secretaria Ejecutiva /Auxiliar Oficina</t>
  </si>
  <si>
    <t>Planeación del Proceso</t>
  </si>
  <si>
    <t>No. De productos realizados/ No. De productos programados</t>
  </si>
  <si>
    <t>ADMINISTRAR EL REGIMEN LABORAL Y PRESTACIONAL DE LOS FUNCIONARIOS DE LA ENTIDAD</t>
  </si>
  <si>
    <t>100% de las novedades de nómina requeridas y tramitadas durante el Semestre</t>
  </si>
  <si>
    <t>Novedades de personal tramitadas en termino</t>
  </si>
  <si>
    <t>No.Total de nominas liquidadas efectivamente en las fechas establecidas / Total de nominas requeridas</t>
  </si>
  <si>
    <t>100% de las Nominas requeridas durante el semestre  liquidadas y suministrarlas para su pago</t>
  </si>
  <si>
    <t xml:space="preserve">Liquidación nomina </t>
  </si>
  <si>
    <t>100% de Certificaciones laborales, Funciones y información para Bonos Pensionales  expedidas</t>
  </si>
  <si>
    <t>Secretario Ejecutivo</t>
  </si>
  <si>
    <t>% certificaciones expedidas</t>
  </si>
  <si>
    <t>(No. De certificaciones expeditadas en termino / No. Total de certificaciones solicitadas)*100</t>
  </si>
  <si>
    <t>100% de afiliaciones a Sistema de Seguridad Social, Caja de Comparación,  ICBF requeridas y tramitadas durante el semestre</t>
  </si>
  <si>
    <t>100% de afiliaciones a Sistema de Seguridad Social, Caja de Compensación,  ICBF requeridas y tramitadas durante el semestre</t>
  </si>
  <si>
    <t xml:space="preserve">% Afiliaciones radicadas </t>
  </si>
  <si>
    <t xml:space="preserve">(No. De afiliaciones tramitadas y radicadas en termino / No. Total de afiliaciones  requeridas)*100 </t>
  </si>
  <si>
    <t>Profesional Especializado /Auxiliar Administrativo</t>
  </si>
  <si>
    <t>INFORMACIÓN DE SISTEMA DE GESTIÓN DE EMPLEO PÚBLICO  -SIGEP-</t>
  </si>
  <si>
    <t>1)Informe de permisos y ausencias laborales del IV trimestre del 2013.
2) Informe de permisos y ausencias laborales del I trimestre 2014
3) Solicitar nuevamente presupuesto para la adecuación de sistema biometrico de control de Ingreso y salida de los empleados del FPS y trabajadores  en misión, según las necesidades de la entidad.</t>
  </si>
  <si>
    <t>1) Informe de permisos y ausencias laborales del IItrimestre del 2014
2) Informe de permisos y ausencias laborales del III trimestre 2014</t>
  </si>
  <si>
    <t>Administración del talento humano</t>
  </si>
  <si>
    <t>No de productos ejecutados  / No de productos programados</t>
  </si>
  <si>
    <t>EJECUCIÓN Y EVALUACIÓN DEL  PLAN INSTITUCIONAL DE CAPACITACIÓN DE LA ENTIDAD</t>
  </si>
  <si>
    <t>1) Gestionar el  100% de los eventos programados en el Plan Institucional de Capacitación 2014 para el I Semestre.</t>
  </si>
  <si>
    <t xml:space="preserve">1) Gestionar el  100% de los eventos programados en el Plan Institucional de Capacitación 2014 para el II Semestre.
</t>
  </si>
  <si>
    <t>Coordinador Grupo Interno de Talento Humano / Técnico administrativo / técnico I</t>
  </si>
  <si>
    <t>Plan de capacitación institucional</t>
  </si>
  <si>
    <t>(No. de eventos ejecutados del Plan Institucional de Capacitación/No. de eventos programados en el Plan Institucional de Capacitación )*100</t>
  </si>
  <si>
    <t>1) Informe Semestral  de ejecución y avance del Plan Institucional de Capacitación 2014, Isemestre
2) Informe Anual de Ejecución del Plan Institucional de Capacitación  2014</t>
  </si>
  <si>
    <t xml:space="preserve">cumplimiento de los planes de formación y entrenamiento- capacitación </t>
  </si>
  <si>
    <t>(No. de capacitaciones del consolidado gestionadas en el periodo/No. De eventos de capacitaciones programadas para el periodo)*100</t>
  </si>
  <si>
    <t xml:space="preserve">1) Informe de medición de los eventos de capacitación desarrollados durante el II Semestre de 2013
2) Informe de Medición del Impacto de las Capacitaciones desarrolladas durante el II Semestre de 2013. </t>
  </si>
  <si>
    <t>Evaluación Plan Institucional de Capacitación</t>
  </si>
  <si>
    <t>No. informes elaborados / No. informes a elaborar</t>
  </si>
  <si>
    <t>EJECUCIÓN Y EVALUACIÓN DEL PLAN DE BIENESTAR SOCIAL DE LA ENTIDAD</t>
  </si>
  <si>
    <t xml:space="preserve">1) Elaboración de Estudios Previos para la Ejecución de las Actividades del Plan de Bienestar 
2) 100% de Actividades del Plan de Bienestar Ejecutadas
3) Informes de grado de avance Plan de Bienestar Is-2014 
</t>
  </si>
  <si>
    <t xml:space="preserve">1) Actividades del Plan de Bienestar Ejecutadas
2)Informes de grado de avance Plan de Bienestar 2s-2014 
3) Informes de evaluación de eventos de Bienestar Is-2014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</si>
  <si>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Planeación, ejecución y evaluación del plan de bienestar social</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</si>
  <si>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</si>
  <si>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</si>
  <si>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</si>
  <si>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</si>
  <si>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Profesional Especializado /Técnico Administrativo/ Secretario Ejecutivo</t>
  </si>
  <si>
    <t>Evaluación de Desempeño</t>
  </si>
  <si>
    <t>(No. De productos ejecutados en el periodo/No. Productos Programados en el periodo)*100</t>
  </si>
  <si>
    <t xml:space="preserve">Profesional Especializado /Secretario Ejecutivo/ Auxiliar Administrativo </t>
  </si>
  <si>
    <t>Acuerdos de gestión</t>
  </si>
  <si>
    <t>(No. De productos productos realizados / No.  De productos productos programados*100</t>
  </si>
  <si>
    <t>EJECUCIÓN Y  EVALUACIÓN DE LAS ACTIVIDADES DE INDUCCIÓN GENERAL Y ESPECIFICA EN LA ENTIDAD</t>
  </si>
  <si>
    <t>100% de Actividades de Inducción General realizadas y evaluadas.</t>
  </si>
  <si>
    <t>Inducción de personal</t>
  </si>
  <si>
    <t>(No. de actividades de inducción general ejecutadas en el periodo/No. actividades de inducción general programados en el periodo)*100</t>
  </si>
  <si>
    <t>Informe de actividades de Inducción General y Específica realizadas y evaluadas (II semestre de 2013.</t>
  </si>
  <si>
    <t>Informe de actividades de Inducción General y Específica realizadas y evaluadas (I semestre de 2014).</t>
  </si>
  <si>
    <t>% informes  de inducción</t>
  </si>
  <si>
    <t>(No. de informes realizados /No. de Informes a realizar)*100</t>
  </si>
  <si>
    <t xml:space="preserve">Funcionarios capacitados </t>
  </si>
  <si>
    <t xml:space="preserve">Funcionarios capacitados  </t>
  </si>
  <si>
    <t xml:space="preserve">% funcionarios que recibieron inducción </t>
  </si>
  <si>
    <t>(No de funcionarios capacitados /No de funcionarios nuevos)*100</t>
  </si>
  <si>
    <t>GESTIONAR ACTIVIDADES DE COMISIÓN DE PERSONAL</t>
  </si>
  <si>
    <t>1) Informe de cumplimiento de funciones de la Comisión a CNSC IV -2013 
2) Informe de cumplimiento de funciones de la Comisión a CNSC IT-2014</t>
  </si>
  <si>
    <t>1) Informe de cumplimiento de funciones de la Comisión a CNSC del II trimestre-2014
2) Informe de cumplimiento de funciones de la Comisión a CNSC del III trimestre-2014</t>
  </si>
  <si>
    <t xml:space="preserve">Profesional Especializado /   Secretario Ejecutivo/Auxiliar Administrativo </t>
  </si>
  <si>
    <t>Gestión Comisión De Personal</t>
  </si>
  <si>
    <t>IMPLEMENTAR EL PLAN DE MEJORAMIENTO DEL PROCESO DE GESTIÓN DE TALENTO HUMANO, COMO RESULTADO DE SU AUTOEVALUACIÓN Y DE LAS AUDITORIAS PRACTICADAS AL PROCESO.</t>
  </si>
  <si>
    <t>Ejecutar el 100% de las acciones de mejora (correctivas y preventivas) del plan de mejoramiento, Fortalecimiento y mantenimiento de GTH y plan de manejo de riesgos del proceso,  programadas para el semestre</t>
  </si>
  <si>
    <t>Cumplimiento Acciones Correctivas y Preventivas</t>
  </si>
  <si>
    <t>No. De acciones de mejora implementadas / No. De acciones de mejora a desarrollar</t>
  </si>
  <si>
    <t>ACTUALIZACION DE LA DOCUMENTACIÓN DEL PROCESO</t>
  </si>
  <si>
    <t>Actualizar la documentación del Sistema Integral de Gestión correspondiente al PGTH, de acuerdo a las necesidades detectadas</t>
  </si>
  <si>
    <t>Actualización de la documentación del SIG-MECI -CALIDAD</t>
  </si>
  <si>
    <t xml:space="preserve">DESARROLLAR CINCO  PRODUCTOS PARA ORGANIZAR Y ADMINISTRAR  EL ARCHIVO DE GESTIÓN DEL  PROCESO GESTIÓN DE TALENTO HUMANO                                                        </t>
  </si>
  <si>
    <t>Profesional Especializado/ Secretaria Ejecutiva / Auxiliar de Oficina</t>
  </si>
  <si>
    <t>GESTIÓN DE ARCHIVOS DEL PROCESO</t>
  </si>
  <si>
    <t>REALIZAR LA EVALUACIÓN  DEL DESEMPEÑO LABORAL DE LOS SERVIDORES DE CARRERA ADMINISTRATIVA, A CARGO DEL PROCESO GTH; SEGÚN METODOLOGÍA Y PLAZOS ESTABLECIDOS EN LAS NORMAS INTERNAS Y EXTERNAS.</t>
  </si>
  <si>
    <t>Coordinador  Grupo Interno de Talento Humano</t>
  </si>
  <si>
    <t>No. De formatos  -compromisos laborales fijados en  término / No. De  Formatos compromisos laborales a fijar</t>
  </si>
  <si>
    <t>No. De evaluaciones desempeño realizadas en  término / No. De evaluaciones desempeño a realizar</t>
  </si>
  <si>
    <t>No. De planes de mejoramiento concertados y evaluados  en  término / No. De planes de mejoramiento a concertar y evaluar.</t>
  </si>
  <si>
    <t>INCORPORAR LAS ACTUALIZACIONES DE LOS PROCEDIMIENTOS DE TODOS LOS PROCESOS EN EL SISTEMA INTEGRADO DE PROCESOS Y PROCEDIMIENTOS.</t>
  </si>
  <si>
    <t>Incorporación de los cambios o modificaciones de los procedimientos De todos los procesos en el Sistema Integrado de Procesos y Procedimientos</t>
  </si>
  <si>
    <t>Procedimientos actualizados en el SIP</t>
  </si>
  <si>
    <t>No de procedimientos incorporados en el SIP/ No de solicitudes presentadas para publicar</t>
  </si>
  <si>
    <t>IMPLEMENTAR UN SISTEMA DE GESTION DE TECNOLOGIA</t>
  </si>
  <si>
    <t>1. Formulación del Plan de Acción para la Estrategia de Gobierno en Linea.                                                            2. Seguimiento de avance del Plan de Acción para la Estrategia de Gobierno en Linea.</t>
  </si>
  <si>
    <t>1. Seguimiento de avance del Plan de Acción para la Estrategia de Gobierno en Linea.</t>
  </si>
  <si>
    <t>Plan de Acción para la Estrategia de Gobierno en Linea.</t>
  </si>
  <si>
    <t>Número de productos realizados/ Número de productos programados</t>
  </si>
  <si>
    <t>FORTALECER LOS MECANISMOS DE COMUNICACIÓN  ORGANIZACIONAL E INFORMATIVA,   PARA PROYECTAR LOS RESULTADOS DE LA GESTIÓN DE LA ENTIDAD</t>
  </si>
  <si>
    <t>% De informes enviados</t>
  </si>
  <si>
    <t>Informes validados y enviados</t>
  </si>
  <si>
    <t>No de informes validados y enviados / No de informes recibidos correctamente</t>
  </si>
  <si>
    <t>ACTUALIZAR LAS HOJAS DE VIDA DE LOS EQUIPOS</t>
  </si>
  <si>
    <t>Hojas de vida actualizadas</t>
  </si>
  <si>
    <t>No hojas de vida actualizadas/ No hojas de vida a actualizar</t>
  </si>
  <si>
    <t>REALIZAR ESTUDIOS PREVIOS DE PROYECTOS A DESARROLLAR</t>
  </si>
  <si>
    <t>% de estudios previos realizados de acuerdo a solicitudes recibidas por todas los procesos relacionadas con Gestión Tic's.</t>
  </si>
  <si>
    <t>Estudios previos realizados</t>
  </si>
  <si>
    <t>No de estudios previos realizados/ No de estudios previos a realizar</t>
  </si>
  <si>
    <t xml:space="preserve">ASIGNACIÓN, CONFIGURACIÓN Y DISTRIBUCIÓN DE EQUIPOS. </t>
  </si>
  <si>
    <t xml:space="preserve">Configuración y Distribución de Equipos de computo asignados, según necesidades. </t>
  </si>
  <si>
    <t xml:space="preserve">Asignación, Configuración y Distribución de Equipos de computo </t>
  </si>
  <si>
    <t>No de productos realizados/ No de productos programados</t>
  </si>
  <si>
    <t>SEGUIMIENTO A LOS MANTENIMIENTOS PREVENTIVO DE EQUIPOS.</t>
  </si>
  <si>
    <t>Porcentaje de equipos con mantenimiento preventivo verificado.</t>
  </si>
  <si>
    <t>No de equipos con mantenimiento preventivo verificado / No de equipos con mantenimiento preventivo realizado.</t>
  </si>
  <si>
    <t>SEGUIMIENTO A LOS MANTENIMIENTOS CORRECTIVO DE EQUIPOS.</t>
  </si>
  <si>
    <t>Porcentaje de equipos con mantenimiento correctivo verificado.</t>
  </si>
  <si>
    <t>No de equipos con mantenimiento correctivo verificado / No de equipos con mantenimiento correctivo realizado.</t>
  </si>
  <si>
    <t>Envío de 26 correos electrónicos a todos los funcionarios, recordando la realización de las copias de seguridad, de los archivos de los equipos de cada uno.</t>
  </si>
  <si>
    <t>Reporte Oportuno a Planes e Indicadores de gestión</t>
  </si>
  <si>
    <t>No de reportes de avances realizados / No.  de reportes de avances programados</t>
  </si>
  <si>
    <t>REALIZAR LA DIVULGACIÓN DE LAS POLÍTICAS DE SEGURIDAD DE LA INFORMACIÓN.</t>
  </si>
  <si>
    <t>Desarrollar 1 Actividad para la divulgación de las políticas de seguridad de la información, (correos electrónicos, mensajes emergentes Real Popup)</t>
  </si>
  <si>
    <t xml:space="preserve">Actividades de divulgación </t>
  </si>
  <si>
    <t>No de actividades de divulgación adelantadas / No.  de actividades de divulgación planeadas.</t>
  </si>
  <si>
    <t>Técnico / Oficina Asesora de Palneación y Sistema</t>
  </si>
  <si>
    <t>Jefe - Profesional -Técnico / Oficina Asesora de Planeación y Sistemas</t>
  </si>
  <si>
    <t>Técnico  / Oficina Asesora de Palneación y Sistema</t>
  </si>
  <si>
    <t>Profesional  - Técnico  / Oficina Asesora de Planeación y Sistemas</t>
  </si>
  <si>
    <t>Profesional  / Oficina Asesora de Planeación y Sistemas</t>
  </si>
  <si>
    <t>Técnico I  - Profesional  - Jefe oficina Asesora / Oficina Asesora de Planeación y Sistemas</t>
  </si>
  <si>
    <t>Técnico   - Profesional  - Jefe oficina Asesora / Oficina Asesora de Planeación y Sistemas</t>
  </si>
  <si>
    <t>Técnico   - Profesional   - Jefe oficina Asesora / Oficina Asesora de Planeación y Sistemas</t>
  </si>
  <si>
    <t xml:space="preserve">Mantenimiento preventivo </t>
  </si>
  <si>
    <t xml:space="preserve">Mantenimiento correctivo </t>
  </si>
  <si>
    <t xml:space="preserve">Capacitación de los medios de apoyo del sistema de gestión documental Orfeo </t>
  </si>
  <si>
    <t>Actualizar la documentación del Sistema Integral de Gestión cada vez que lo requiera</t>
  </si>
  <si>
    <t>REALIZAR LA EJECUTORIA DE LOS ACTOS ADMINISTRATIVOS NOTIFICADOS QUE POR NORMATIVIDAD REQUIERAN DICHA EJECUCIÓN</t>
  </si>
  <si>
    <t>Secretaria Ejecutiva, Auxiliares de Oficina, de secretaria general</t>
  </si>
  <si>
    <t>Ejecutoria de resoluciones</t>
  </si>
  <si>
    <t>Secretaria Ejecutiva,Auxiliares de Oficina de Secretaria General</t>
  </si>
  <si>
    <t>GARANTIZAR QUE LA DOCUMENTACIÓN RECIBIDA POR LA ENTIDAD SE RADIQUE Y DISTRIBUYA DE MANERA OPORTUNA</t>
  </si>
  <si>
    <t>% de documentos radicados y distribuidos oportunamente durante el semestre</t>
  </si>
  <si>
    <t>Secretaria Ejecutiva / Auxiliar V Grupo Interno de Atención  al Ciudadano y Gestión Documental</t>
  </si>
  <si>
    <t>Oportunidad en la distribución documental</t>
  </si>
  <si>
    <t xml:space="preserve"> (Nº de documentos distribuidos dentro de las 12 horas hábiles siguientes a su radicación / Nº de documentos radicados)*100</t>
  </si>
  <si>
    <t>TRAMITAR LAS FOTOCOPIAS DE DOCUMENTOS QUE REPOSAN EN EL ARCHIVO DE LIQUIDACIÓN DE FNC</t>
  </si>
  <si>
    <t>% de solicitudes tramitadas</t>
  </si>
  <si>
    <t>Auxiliar Administrativo - Auxiliar de Oficina / Profesional II / Grupo Interno de Atención  al Ciudadano y Gestión Documental</t>
  </si>
  <si>
    <t>Solicitudes tramitadas</t>
  </si>
  <si>
    <t>(Nº De solicitudes tramitadas/Nº de solicitudes recibidas)*100</t>
  </si>
  <si>
    <t>Secretaria Ejecutiva / Grupo Interno de Atención  al Ciudadano y Gestión Documental</t>
  </si>
  <si>
    <t>Actualización del Normograma Institucional</t>
  </si>
  <si>
    <t>DESARROLLAR TRES  PRODUCTOS PARA ORGANIZAR Y ADMINISTRAR  EL ARCHIVO DE GESTIÓN DEL  PROCESO GESTIÓN DOCUMENTAL</t>
  </si>
  <si>
    <t xml:space="preserve">1).Organizar, clasificar y conservar adecuadamente las unidades documentales del archivo del procso Gestòn Documental
</t>
  </si>
  <si>
    <t xml:space="preserve">1).Organizar, clasificar y conservar adecuadamente las unidades documentales del archivo de gestión del proceso Gestiòn Documental.
2). Realizar la transferencia  de las carpetas al archivo central según lo establecido en cronograma de transferencias primarias                                                                                                                                   </t>
  </si>
  <si>
    <t>DESARROLLAR TRES PRODUCTOS PARA ORGANIZAR Y ADMINISTRAR  EL ARCHIVO DE GESTIÓN DE SECRETARIA GENERAL</t>
  </si>
  <si>
    <t xml:space="preserve">1).Organizar, clasificar y conservar adecuadamente las unidades documentales del archivo del proceso Secretaría General
 2). Realizar la transferencia  de las carpetas al archivo central según lo establecido en cronograma de transferencias primarias
</t>
  </si>
  <si>
    <t xml:space="preserve">1).Organizar, clasificar y conservar adecuadamente las unidades documentales del archivo de gestión del proceso Secretaría General
                                                                                                                                                                                                                         </t>
  </si>
  <si>
    <t xml:space="preserve"> Secretaria Ejecutiva -Auxiliar de Oficina / Secretaria General</t>
  </si>
  <si>
    <t xml:space="preserve">DIGITALIZACIÓN DE ARCHIVO CENTRAL </t>
  </si>
  <si>
    <t>GESTIÓN DOCUMENTAL</t>
  </si>
  <si>
    <t xml:space="preserve">REALIZAR  DOS JORNADAS DE CAPACITACIÓN PARA  TODOS LOS PROCESOS DE LA ENTIDAD DE  LOS MEDIOS DE APOYO QUE PRESENTA SISTEMA GESTIÓN DOCUMENTA -ORFEO- PARA SU ADECUADA EJECUCIÓN. </t>
  </si>
  <si>
    <t>REALIZAR UNA PRESENTACIÓN EN LA CUAL SE SOCIALICE LA GUÍA DE PARTICIPACIÓN CIUDADANA</t>
  </si>
  <si>
    <t xml:space="preserve">1) Realizar una presentación en la cual se socialicé la ruta de acceso  donde se encuentre la publicación de la Guía de Participación Ciudadana.
</t>
  </si>
  <si>
    <t>Socialización de la guía de participación ciudadana</t>
  </si>
  <si>
    <t>No. De productos realizadas en el semestre / No. De productos  programados  durante el semestre</t>
  </si>
  <si>
    <t>Oportunidad en la entrega de información</t>
  </si>
  <si>
    <t xml:space="preserve">Reformulación  de  los indicadores de Gestión ( Proceso y Estratégicos) de los catorce procesos de la entidad </t>
  </si>
  <si>
    <t>1) Plan Anual de vacantes
2) Planear y ejecutar el proceso de Selección de los Representantes de los funcionarios ante el Comité de Convivencia Laboral 2014 a 2016 (Convocatoria, Inscripciones, elecciones, resultados).
3) Propuesta Plan Bienestar 2015
4) Propuesta Plan de Capacitación del Sistema de Gestión de la Seguridad y Salud en el Trabajo 2015
6) Propuesta Cronograma de actividades del SG-SST 201511)</t>
  </si>
  <si>
    <t>1) Circular requeriendo la elaboración y/o actualización de las Declaraciones de bienes y rentas y actividad económica de los funcionario de planta a diciembre /2013,  actualizadas
2) Asesorar la elaboración y/o actualización de las Declaraciones de bienes y rentas y actividad económica de los funcionario de planta a diciembre /2013 en el SIGEP.
3) Declaraciones de bienes y rentas y actividad económica de los funcionarios de planta a diciembre /2013 archivadas en las respectivas HV.
4) Digitalizar los documentos del 20% de las Historias Laborales de los funcionarios de Planta en el SIGEP
5) Validar la información de las hojas de vida en el SIGEP, del 100% de los funcionarios de planta que ingresen como nuevos a la Entidad</t>
  </si>
  <si>
    <t xml:space="preserve">Subdirector Financiero /Coordinador del Grupo Interno  de Trabajo de Tesorería/ Coordinador  Grupo Interno de Trabajo de Contabilidad </t>
  </si>
  <si>
    <t>Presentación de Informes</t>
  </si>
  <si>
    <t>Número de informes presentados oportunamente/numero de informes  programados</t>
  </si>
  <si>
    <t>Conciliación de la información Contable entre áreas</t>
  </si>
  <si>
    <t>Coordinador del Grupo Interno  de Trabajo de Contabilidad / profesional</t>
  </si>
  <si>
    <t>Presentación de Estados financieros</t>
  </si>
  <si>
    <t xml:space="preserve">Seguimiento a Convenios con Entidades Financieras </t>
  </si>
  <si>
    <t>Eficiencia en la elaboración de Conciliaciones</t>
  </si>
  <si>
    <t>Número de cuentas conciliadas oportunamente  / total de cuentas a conciliar</t>
  </si>
  <si>
    <t>GESTIONARLA DEPURACIÓN DE LAS PARTIDAS REFLEJADAS EN LAS CONCILIACIONES BANCARIAS DE LAS CUENTAS DE LA ENTIDAD DE ACUERDO CON EL PROCEDIMIENTO</t>
  </si>
  <si>
    <t>EXPEDICIÓN DE CDP´S  EN TÉRMINOS DE OPORTUNIDAD DE ACUERDO CON EL PROCEDIMIENTO</t>
  </si>
  <si>
    <t>Encargado de Presupuesto</t>
  </si>
  <si>
    <t>No CDP´s  expedidos  en términos de oportunidad / total de CDP´s solicitados</t>
  </si>
  <si>
    <t>EXPEDICIÓN DE COMPROMISOS   EN TÉRMINOS DE OPORTUNIDAD DE ACUERDO CON EL PROCEDIMIENTO</t>
  </si>
  <si>
    <t>Gestión de Acreedores Varios</t>
  </si>
  <si>
    <t>GESTION RECURSOS FINANCIEROS</t>
  </si>
  <si>
    <t>REALIZAR  OPORTUNAMENTE LA PRESENTACIÓN DE 144 INFORMES DE GESTIÓN INTERNOS Y EXTERNOS</t>
  </si>
  <si>
    <t>1) Actualizar el cronograma  interno de presentación de informes para la vigencia.
2) A). Presentar oportunamente  Ocho (8) informes correspondientes al GIT de Tesoreria.  B). Presentar oportunamente Seis (6) Ejecuciones presupuestales. C). Presentar oportunamente 59 informes correspondientes al GIT de Contabilidad.</t>
  </si>
  <si>
    <t>1). A). Presentar oportunamente Ocho (8) informes correspondientes al GIT de Tesoreria.  B). Presentar oportunamente Seis (6) Ejecuciones presupuestales. C). Presentar oportunamente 57 informes correspondientes al GIT de Contabilidad.</t>
  </si>
  <si>
    <t>REALIZAR 460 CONCILIACIONES DE  LA INFORMACIÓN CONTABLE CON LAS DISTINTOS PROCESOS  QUE ALIMENTAN LA CONTABILIDAD DE ACUERDO A INSTRUCCIONES DE LA CONTADURIA GENERAL DE LA NACION</t>
  </si>
  <si>
    <t>1). Enviar Circular a Los procesos suceptibles a ser conciliados. 2) Presentar 74 conciliaciones entre procesos  3) presentar 156 conciliaciones bancarias</t>
  </si>
  <si>
    <t>1) Presentar 74 concilaciones entre procesos 2) presentar 156 conciliaciones bancarias</t>
  </si>
  <si>
    <t>Coordinador del Grupo Interno  de Trabajo de Contabilidad  / Auxiliares/ Técnicos / profesionales</t>
  </si>
  <si>
    <t>Numero de conciliaciones ejecutadas  / número de conciliaciones  programados a realizar</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</si>
  <si>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</si>
  <si>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</si>
  <si>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</si>
  <si>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</si>
  <si>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</si>
  <si>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Subdirector Financiero/Coordinador Grupo Interno de Trabajo de Tesoreria</t>
  </si>
  <si>
    <t>REALIZAR OPORTUNAMENTE 312  CONCILIACIONES  BANCARIAS DE LA ENTIDAD INCLUYENDO CAJAS MENORES DE ACUERDO CON LOS PROCEDIMIENTOS ESTABLECIDOS</t>
  </si>
  <si>
    <t>1). Realizar oportunamente 156 conciliaciones bancarias</t>
  </si>
  <si>
    <t xml:space="preserve">Coordinador del Grupo Interno  de Trabajo de Contabilidad  / Auxiliare/ Técnico / </t>
  </si>
  <si>
    <t>1) %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</si>
  <si>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</si>
  <si>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</si>
  <si>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</si>
  <si>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1)Número de CDP´S expedidos oportunamente</t>
  </si>
  <si>
    <t>1)Número  de compromisos expedidos oportunamente</t>
  </si>
  <si>
    <t>No COMPROMISOS expedidos  en términos de oportunidad / total de COMPROMISOS solicitados</t>
  </si>
  <si>
    <t>1). Número de Obligaciones Pagadas</t>
  </si>
  <si>
    <t>Oportunidad en los pagos realizados</t>
  </si>
  <si>
    <t>GESTIONAR LOS RECURSOS DE ACREEDORES VARIOS</t>
  </si>
  <si>
    <t>1) Analizar la totalidad de nits que superan los seis (6) meses a partir de su constitu0,cion  2) Realizar las respectiva devolucion provisional y/o definitva a la DTN</t>
  </si>
  <si>
    <t>Profesional del Grupo Interno  de Trabajo de Contabilidad  / Coordinador GIT de Tesoreria</t>
  </si>
  <si>
    <t>Numero de productos ejecutados  / número de productos programados a realizar</t>
  </si>
  <si>
    <t>No. de productos realizados dentro de oportunidad /no. de productos programados</t>
  </si>
  <si>
    <t>Auxiliar / Grupo Interno de Trabajo de Contabilidad</t>
  </si>
  <si>
    <t>Auxiliar / Sundireccion Financiera</t>
  </si>
  <si>
    <t>Subdirector Financiero/Coordinador del GIT de Contabilidad/  Coordinador GIT deb Tesoreria</t>
  </si>
  <si>
    <t>Actualizacion de documentacion</t>
  </si>
  <si>
    <t>DOCUMENTAR OPORTUNAMENTE LAS ACCIONES DE MEJORA (ACCIONES PREVENTIVAS Y ACCIONES CORRECTIVAS)</t>
  </si>
  <si>
    <t>1) Presentar oportunamente la documentacion de acciones de mejora (Acciones Preventivas y Acciones Correctivas)</t>
  </si>
  <si>
    <t>Subdireccion Financiera/GIT de Contabilidad/GIT de Tesoreria</t>
  </si>
  <si>
    <t>Oportunidad en la documentacion de acciones de mejora</t>
  </si>
  <si>
    <t>1). No. de concertacion de compromisos laborales realizados en termino</t>
  </si>
  <si>
    <t>Cumplimiento de Evaluacion de desempeño laboral</t>
  </si>
  <si>
    <t>No. de compromisos laborales  concertados en termino y radicados en GTH/No. de compromisos laborales a concertar</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</si>
  <si>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</si>
  <si>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</si>
  <si>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</si>
  <si>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</si>
  <si>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No. de planes de ,ejoramiento concertados y evaluados en termino y radicados en GTH/No. de Planes de mejoramiento a concertar</t>
  </si>
  <si>
    <t xml:space="preserve">Enviar seis correos electrónicos recordando el reporte del normogrma institucional </t>
  </si>
  <si>
    <t xml:space="preserve">ACTUALIZAR EL NORMOGRAMA INSTITUCIONAL </t>
  </si>
  <si>
    <t>Encargado de actualización del listado maestro -Normograma  / Sectetaría General</t>
  </si>
  <si>
    <t>(Nº De correos electrónicos enviados / Nº De corresos electrónicos a envíar*100</t>
  </si>
  <si>
    <t>Transferencias Primarias</t>
  </si>
  <si>
    <t>(Nº de productos ejecutados / Nº de productos programados)*100</t>
  </si>
  <si>
    <t>1) Realizar el Plan de seguimiento a la administración de los archivos de gestión .
2) Ejecutar dieciocho seguimientos a los archivos de gestión de las dependencias  del FPS</t>
  </si>
  <si>
    <t>1) Ejecuttar dieciocho seguimientos a los archivos de gestión de las dependencias  del FPS
2) Realizar informe de control de  transferencias primarias y de seguimiento realizadas en el año 2014.</t>
  </si>
  <si>
    <t xml:space="preserve">PROGRAMAR Y CONTROLAR TREINTA Y SEIS SEGUIMIENTOS A LA ADMINISTRACIÓN  DE LOS ARCHIVOS DE GESTIÓN </t>
  </si>
  <si>
    <t xml:space="preserve">Coordinador Grupo Interno deTrabajo  Atención  al Ciudadano y Gestión Documental,Profesional  </t>
  </si>
  <si>
    <t>1) Validar la información de las hojas de vida en el SIGEP, del 100% de los funcionarios de planta que ingresen como nuevos a la Entidad
2) Digitalizar los documentos del 30% de las Historias Laborales de los funcionarios de Planta en el SIGEP
3) Validar la información de las hojas de vida en el SIGEP, del 100% de los funcionarios de planta que ingresen como nuevos a la Entidad</t>
  </si>
  <si>
    <t>Coordinador Grupo Interno de Talento Humano /Profesional</t>
  </si>
  <si>
    <t xml:space="preserve">Coordinador Grupo Interno de Talento Humano /Técnico </t>
  </si>
  <si>
    <t>Coordinador Grupo Interno de Talento Humano /Profesional  / Técnicos / Técnico Administrativo / Secretario Ejecutivo</t>
  </si>
  <si>
    <t>Profesional Especializado /Profesional  / Técnicos  / Técnico Administrativo / Secretario Ejecutivo</t>
  </si>
  <si>
    <t>Coordinador Grupo Interno de Talento Humano /Profesional  / Técnicos  / Técnico Administrativo / Secretario Ejecutivo</t>
  </si>
  <si>
    <t xml:space="preserve">Coordinador Grupo Interno de Talento Humano / Técnico administrativo / técnico </t>
  </si>
  <si>
    <t xml:space="preserve">Coordinador Grupo Interno de Talento Humano/ técnico </t>
  </si>
  <si>
    <t>Profesional Especializado Talento Humano / Técnico Administrativo/ técnicos  y Auxiliar de Oficina</t>
  </si>
  <si>
    <t>GESTIÓN DE SERVICIOS ADMINISTRATIVOS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</si>
  <si>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</si>
  <si>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</si>
  <si>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Presentar informe  sobre el mantenimiento de la Infraestructura administrativa (Porcentaje  de solicitudes de mantenimiento contestadas)</t>
  </si>
  <si>
    <t>Coordinador Grupo Interno de Trabajo gestión Bienes, Compras y Servicios Administrativos/Técnico I</t>
  </si>
  <si>
    <t>Oportunidad en la entrega de informes</t>
  </si>
  <si>
    <t>No. de informes presentados / No. de informes planeados</t>
  </si>
  <si>
    <t>TRAMITAR LA ADQUISICIÓN DE BIENES Y SERVICIOS NECESARIOS PARA EL BUEN FUNCIONAMIENTO DE LA ENTIDAD EN CUMPLIMIENTO A SU MISIÓN</t>
  </si>
  <si>
    <t>Numero de solicitudes de  bienes y servicios tramitadas</t>
  </si>
  <si>
    <t>Coordinador Grupo Interno de Trabajo gestión Bienes, Compras y Servicios Administrativos</t>
  </si>
  <si>
    <t>Oportunidad de respuesta a las solicitudes de Adquisición de Bienes y Servicios</t>
  </si>
  <si>
    <t>Número de solicitudes tramitadas/ Número de solicitudes Recibidas</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</si>
  <si>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</si>
  <si>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devolutivos actualizados con corte a Diciembre 2013, Marzo 2014                                                                                                                                                                                                                                                                                                                                                                                                                                                                                                                                                                                                                                                                                                  2) Acta de inventario físico  con corte  Diciembre de  2013. </t>
  </si>
  <si>
    <t xml:space="preserve">1) Elaborar el cierre  de Inventarios  trimesttrales  de Bienes Muebles, de consumo devolutivos  con corte a junio y sept. 2014.                                                                       o                                                                                                                                                                                      2)  Acta de inventario físico  con corte a junio 2014. </t>
  </si>
  <si>
    <t>Coordinador Grupo Interno de Trabajo gestión Bienes, Compras y Servicios Administrativos/Auxiliar Administrativo/</t>
  </si>
  <si>
    <t>Informes de Inventarios Bienes Muebles</t>
  </si>
  <si>
    <t>REALIZAR DOCE ACTUALIZACIONES DE  LA BASE DE DATOS DE LOS SERVICIOS PÚBLICOS PARA MANTENER EL CONTROL  DE ESTOS DE LA ENTIDAD Y ENVIARLOS PARA SU PUBLICACIÓN EN LA WEB</t>
  </si>
  <si>
    <t>Mantener actualizada la base de datos control  servicios públicos  y  enviarla a la Oficina Asesora de Planeación y Sistemas para ser publicada en la página web de la Entidad ,con corte a septiembre de 2014</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</si>
  <si>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</si>
  <si>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</si>
  <si>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</si>
  <si>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 xml:space="preserve">REALIZAR LA CONSTITUCIÓN DE NUEVE CAJAS MENORES DE LAS OFICINAS DEL FPS EN BOGOTÁ Y A NIVEL NACIONAL APROBADAS POR EL MINISTERIO DE HACIENDA, Y TRAMITAR SCDS PARA LOS RESPECTIVOS REMBOLSOS </t>
  </si>
  <si>
    <t>1). Realizar nueve solicitudes de la constitución;                                                                                                                                                                                                                                                                                                                                  2). Solicitud de SCDS para rembolsos de las cajas menores de la División Central y las demás divisiones de la Entidad a nivel nacional, de acuerdo a las solicitudes de rembolso recibidas</t>
  </si>
  <si>
    <t xml:space="preserve">                                                                                                                                                                      21.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</si>
  <si>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Administrativos/Tecnico Administrativo</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</si>
  <si>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</si>
  <si>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</si>
  <si>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</si>
  <si>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ordenes de compra tramitadas</t>
  </si>
  <si>
    <t>Coordinador Grupo Interno de Trabajo gestión Bienes, Compras y Servicios Administrativos/Auxiliar Administrativo</t>
  </si>
  <si>
    <t xml:space="preserve">Porcentaje de facturas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</si>
  <si>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</si>
  <si>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</si>
  <si>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</si>
  <si>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Seguimiento a cronograma actividades servicios Generales</t>
  </si>
  <si>
    <t xml:space="preserve">No. De actividades realizadas/ No. De actividades programadas en cronograma </t>
  </si>
  <si>
    <t>REALIZAR CONTROL DE LA ENTREGA DE LA CORRESPONDENCIA DE LA ENTIDAD DIRIGIDA A ENTES EXTERNOS A TRAVÉS DE MENSAJERÍA  Y MENSAJERO DE LA ENTIDAD)</t>
  </si>
  <si>
    <t>Porcentaje de entrega de correspondencia de la entidad dirigida entes externos</t>
  </si>
  <si>
    <t xml:space="preserve">Auxiliar de Oficina/  Auxiliar de Servicios Generales - Grupo Interno de Trabajo gestión Bienes, Compras y Servicios Administrativos </t>
  </si>
  <si>
    <t>Porcentaje de oficios entregados según planilla de control</t>
  </si>
  <si>
    <t xml:space="preserve">No. De oficios entregados, según recibido en planilla de control  / No. De oficios radicados </t>
  </si>
  <si>
    <t xml:space="preserve">REALIZAR SEGUIMIENTO A LA PRESTACIÓN DEL SERVICIO DE FOTOCOPIADO </t>
  </si>
  <si>
    <t xml:space="preserve">Porcentaje de fotocopias tomadas según solicitudes </t>
  </si>
  <si>
    <t xml:space="preserve">Auxiliar de Oficina - Auxilari Administrativo. /Grupo Interno de Trabajo gestión Bienes, Compras y Servicios Administrativos </t>
  </si>
  <si>
    <t>No. De fotocopias tomadas/No. De Fotocopias solicitadas</t>
  </si>
  <si>
    <t>Coordinador Grupo Interno de Trabajo gestión Bienes, Compras y Servicios Administrativos/Técnico I/Profesional I/Técnico Administrativo/Auxiliar de Oficina</t>
  </si>
  <si>
    <t xml:space="preserve">DESARROLLAR TRES PRODUCTOS PARA ORGANIZAR Y ADMINISTRAR  EL ARCHIVO DE GESTIÓN DEL  PROCESO GESTIÓN DE SERVICIOS ADMINISTRATIVOS                                                                 </t>
  </si>
  <si>
    <t xml:space="preserve">Auxiliar de Oficina/Grupo Interno de Trabajo gestión Bienes, Compras y Servicios Administrativos </t>
  </si>
  <si>
    <t xml:space="preserve">Coordinador  Grupo Interno de Trabajo  Gestión Bienes, Compras y Servicios Administrativos </t>
  </si>
  <si>
    <t>ELABORAR EL PLAN DE COMPRAS PARA SU APROBACIÓN</t>
  </si>
  <si>
    <t xml:space="preserve">Técnico Administrativo/Grupo Interno de Trabajo gestión Bienes, Compras y Servicios Administrativos </t>
  </si>
  <si>
    <t xml:space="preserve">Plan de Adquisicion de Bienes, Servicios y Obra Publica </t>
  </si>
  <si>
    <t>Elaboración Plan de Compras</t>
  </si>
  <si>
    <t xml:space="preserve">REALIZAR CUATRO INFORMES DE LA EJECUCIÓN DEL PLAN DE COMPRAS  </t>
  </si>
  <si>
    <t>1. Informe de seguimiento del Plan de Adquisicion de Bienes, Servicios y Obra Publica presentado para el análisis correspondiente  del Coordinador Grupo Interno de Trabajo gestión Bienes, Compras y Servicios Administrativos (Cuarto trimestre de 2013)                                                                 2) Informe de seguimiento del Plan de Compras presentado para el análisis correspondiente del Coordinador Grupo Interno de Trabajo gestión Bienes, Compras y Servicios Administrativos (Primer Trimestre de 2014)</t>
  </si>
  <si>
    <t>1. Informe de seguimiento del Pan de Adquisicion de Bienes, Servicios y Obra Publica  presentado para el análisis correspondiente del Coordinador Grupo Interno de Trabajo gestión Bienes, Compras y Servicios Administrativos (Segundo Trimestre de 2014)                                                                                                                          2. Informe de seguimiento del Pan de Adquisicion de Bienes, Servicios y Obra Publica  presentado para el análisis correspondiente del Coordinador Grupo Interno de Trabajo gestión Bienes, Compras y Servicios Administrativos  (Tercer Trimestre de 2014)</t>
  </si>
  <si>
    <t xml:space="preserve">Ejecución al Plan de Adquisicion de Bienes, Servicios y Obra Publica </t>
  </si>
  <si>
    <t>REALIZAR MODIFICACIONES AL PLAN DE COMPRAS SEGÚN SOLICITUDES PRESENTADAS</t>
  </si>
  <si>
    <t xml:space="preserve"> Numero  de  Modificaciones realizadas al   Plan Adquisicion de Bienes, Servicios y Obra Publica </t>
  </si>
  <si>
    <t xml:space="preserve"> Numero  de  Modificaciones realizadas al  Plan Adquisicion de Bienes, Servicios y Obra Publica </t>
  </si>
  <si>
    <t xml:space="preserve">Ejecución Modificaciones al Plan de Adquisicion de Bienes, Servicios y Obra Publica </t>
  </si>
  <si>
    <t xml:space="preserve">No. Modificaciones al plan de compras/No. De modificaciones  a realizar en el   Plan Adquisicion de Bienes, Servicios y Obra Publica </t>
  </si>
  <si>
    <t>REALIZAR MODIFICACIONES AL PLAN DE COMPRAS SEGÚN SOLICITUDES PRESENTADAS, EN EL SICE</t>
  </si>
  <si>
    <t xml:space="preserve">Una  públicacion del Plan de Adquisiciones, bienes servicios y Obra Pública y las  Modificación  necesarias en la pagina WEB de la entidad y en el SECOP
</t>
  </si>
  <si>
    <t xml:space="preserve">Públicacion de las modificaciones necesarias  del Plan de Adquisiciones, bienes servicios y Obra Pública en la pagina WEB de la entidad y en el SECOP </t>
  </si>
  <si>
    <t>Publicación del  Plan an de Adquisicion de Bienes, Servicios y Obra Publica  y sus modificaciones.</t>
  </si>
  <si>
    <t>Número de Productos realizados/Número de Productos programados</t>
  </si>
  <si>
    <t>Elaboración de Plan de Adquisicion de Bienes, Servicios y Obra Publica para  su aprobación.  (vigencia 2014)</t>
  </si>
  <si>
    <t>Mantener actualizada la base de datos control  servicios públicos  y  enviarla a la Oficina Asesora de Planeación y Sistemas para ser publicada en la página web de la Entidad ,   con corte a diciembre de 2013   a marzo y junio de 2014.</t>
  </si>
  <si>
    <t>PUBLICAR EL INFORME DE SATISFACCIÓN AL CUIDADANO</t>
  </si>
  <si>
    <t>DESARROLLAR TRES PRODUCTOS PARA ORGANIZAR Y ADMINISTRAR  EL ARCHIVO DE GESTIÓN DE ATENCIÓN AL CIUDADANO</t>
  </si>
  <si>
    <t xml:space="preserve">No. De productos realizadas  / No. De productos  programados  </t>
  </si>
  <si>
    <t xml:space="preserve">QYR recepcionadas, Radicadas </t>
  </si>
  <si>
    <t>% de novedades recepcionadas en la Oficina Atención al Ciudadano</t>
  </si>
  <si>
    <t>Novedades Recepcionadas</t>
  </si>
  <si>
    <t xml:space="preserve">REALIZAR CONTROL DE LAS PQRSD RECEPCIONADAS EN EL BUZON DE QUEJAS Y RECLAMOS </t>
  </si>
  <si>
    <t xml:space="preserve"> PQR recepcionadas en el buzon de sugerencias </t>
  </si>
  <si>
    <t>Actas de apertura del Buzon de Sugerencas</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</si>
  <si>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</si>
  <si>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</si>
  <si>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</si>
  <si>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1) Elaboración del Listado de Bienes  muebles , Susceptibles de ser comercializados,                                                                                    2) Gestiona las actividades implicadas en la comercialización, una vez se reciben las solicitudes.</t>
  </si>
  <si>
    <t>Técnico Administrativo/ Grupo Interno de Trabajo Gestión Bienes, Compras y Servicios Administrativos</t>
  </si>
  <si>
    <t>Solicitudes de Comercialización de Bienes</t>
  </si>
  <si>
    <t>ADQUIRIR  RECURSOS FINANCIEROS PARA TRAMITAR EL AVALÚO DE LOS BIENES MUEBLES PARA SU COMERCIALIZACIÓN</t>
  </si>
  <si>
    <t>Realizar  la solicitud de recursos para realizar los avalúos de los Bienes muebles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</si>
  <si>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</si>
  <si>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</si>
  <si>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</si>
  <si>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</si>
  <si>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 xml:space="preserve">Realizar la solicitud de las facturas,  de impuesto predial y complementario de los inmuebles con titularidad  plena ,  propiedad del fondo (via correo o oficiar)  </t>
  </si>
  <si>
    <t>Realizar la solicitud de las facturas,  de impuesto predial y complementario de los inmuebles con titularidad  plena ,  propiedad del fondo (via correo o oficiar)</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</si>
  <si>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</si>
  <si>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</si>
  <si>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</si>
  <si>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TRAMITAR EL PAGO DE FACTURAS DE  IMPUESTO PREDIAL PROPIEDAD DE LA ENTIDAD.</t>
  </si>
  <si>
    <t>1) pago de Impuesto predial por inmueble    2) elaboración de acta de conciliación con el Grupo Interno de Trabajo de Contabilidad correspondiente para el semestre inmediatamente anterior</t>
  </si>
  <si>
    <t>1) Pago  impuesto predial     2) elaboración de acta de conciliación con el Grupo Interno de Trabajo de Contabilidad correspondiente para el semestre inmediatamente anterior</t>
  </si>
  <si>
    <t>Tramites de pago de impuestos</t>
  </si>
  <si>
    <t>No. Depredios en facturas Tramitadas para pago/No. De predios en Facturas Recibidas</t>
  </si>
  <si>
    <t xml:space="preserve">Coordinador - Técnico Administrativo - Auxiliar Admisntratico, Técnico I / Gestión Bienes Transferidos </t>
  </si>
  <si>
    <t>DESARROLLAR DOS PRODUCTOS PARA ORGANIZAR Y ADMINISTRAR  EL ARCHIVO DE GESTIÓN DE LA SUBDIRECCION FINANCIERA</t>
  </si>
  <si>
    <t>Oportunidad en la expedición de compromisos</t>
  </si>
  <si>
    <t>Nº de documentos actualizados / Nº de  documentos aprobados</t>
  </si>
  <si>
    <t>Acuerdo de Gestión 2013 Subdirector Prestaciones Sociales evaluado en término,  radicados en GTH
Acuerdo de Gestión 2014 Subdirector Prestaciones Sociales Concertado en término,  radicados en GTH</t>
  </si>
  <si>
    <t>Subdirector Prestaciones Sociales</t>
  </si>
  <si>
    <t>No. de Acuerdos de Gestión Evaluados y Concertados en Término / No. de Acuerdos de Gestión a Evaluar y Concertar en Término</t>
  </si>
  <si>
    <t>Matriz DOFA</t>
  </si>
  <si>
    <t>Asesoria Acuerdos de Gestión</t>
  </si>
  <si>
    <t>1) Informe de resultados de los indicadores de gestión en seguridad y salud en el trabajo-2013
2)  Informes de grado de avance de Plan de capacitación  del SG-SST It- 2014</t>
  </si>
  <si>
    <t xml:space="preserve">1) Ejecución del 100% de las actividades trazadas para ejecutar durante el  IS de 2014 en plan de capacitación del sistema de gestión de la seguridad y salud en el trabajo
2) Ejecución del 100% de las actividades trazadas en el Cronograma del SG-SST para ejecutar durante el  2S de 2014
3) Proyecto del informe de resultados del seguimiento al cumplimiento del cronograma de actividades SG-SST-año 2014
</t>
  </si>
  <si>
    <t xml:space="preserve">1.) Evaluación del desempeño segundo semestre 2013-2014 solicitada y revisada
2) Revisión Formatos concertación de compromisos laborales 2014-2015 radicados en GTH 
3) Revisión y archivo de planes de mejoramiento Individual radicados en GTH
4) Informe consolidado de calificación anual de servicios periodo 2013-2014 </t>
  </si>
  <si>
    <t xml:space="preserve">1) Circular solicitando Evaluación Desempeño Laboral del primer Semestre de 2014
2) Revisión y Archivo de las EDL del I Semestre de 2014 radicados en GTH por cada proceso.
3) Revisión y archivo de planes de mejoramiento Individual radicados en GTH
</t>
  </si>
  <si>
    <t xml:space="preserve">1) Circular dando a conocer lineamientos y solicitando la formulación de Acuerdos de gestión del 2014
</t>
  </si>
  <si>
    <t xml:space="preserve">CONSOLIDAR Y EVALUAR EL PROCESO DE REINDUCCIÓN DE LA ENTIDAD </t>
  </si>
  <si>
    <t xml:space="preserve">1)Plan de  actividades  de Reinducción que se van a desarrollar a través de un evento específico elaborado
</t>
  </si>
  <si>
    <t xml:space="preserve">Profesional especializado / Técnico Administrativo / técnico </t>
  </si>
  <si>
    <t>Plan de Reinducción Elaborado / Plan de Reinducción a Elaborar</t>
  </si>
  <si>
    <t>Acuerdo de Gestión 2013 del Secretario General evaluado en término, radicados en GTH
Acuerdo de Gestión 2014 del Secretario General concertado en término,  radicados en GTH</t>
  </si>
  <si>
    <t>Secretario General</t>
  </si>
  <si>
    <t xml:space="preserve">No. de Acuerdos de Gestión Evaluados y Concertados en Término / No. de Acuerdos de Gestióna  Evaluar y Concertar en término </t>
  </si>
  <si>
    <t>5) GESTION FINANCIERA</t>
  </si>
  <si>
    <t>FORTALECIMIENTO A LA ADECUADA ADMINISTRACION DE LOS BIENES DE LA ENTIDAD Y LA OPTIMA GESTION DE LOS RECURSOS</t>
  </si>
  <si>
    <t>Acuerdo de Gestión 2013 del Subdirector Financiero evaluado en término y radicados en GTH
Acuerdo de Gestión 2014 del Subdirector Financiero concertado en término Y y radicados en GTH</t>
  </si>
  <si>
    <t>Subdirector Financiero</t>
  </si>
  <si>
    <t>REALIZAR FORMULACIÓN Y EVALUACION DE LOS ACUERDOS DE GESTIÓN</t>
  </si>
  <si>
    <t>(No. De Productos realizados  / No. De productos programados</t>
  </si>
  <si>
    <t>CONSOLIDAR  LA MATRIZ DOFA INSTITUCIONAL,</t>
  </si>
  <si>
    <t>Presentar metodología para la construcción de la DOFA institucional.
Consolidación de la DOFA resultaltante de la aplicación de la metodología aplicada por el Equipo Operativo MECI- CALIDAD</t>
  </si>
  <si>
    <t>1) Presentación del seguimiento del mapa de riesgos al Equipo Operativo MECI - CALIDAD 
2) Consolidación de Mapa de Riesgos II semestre 2013</t>
  </si>
  <si>
    <t>1) Presentación del seguimiento del mapa de riesgos al Equipo Operativo MECI - CALIDAD 
2) Consolidación de Mapa de Riesgos I semestre 2014</t>
  </si>
  <si>
    <t xml:space="preserve">(No. De Productos realizados  /No. De productos programados </t>
  </si>
  <si>
    <t xml:space="preserve">No. De actas realizadas  / No. De Comités realizados </t>
  </si>
  <si>
    <t>Actas del Comité de Defensa Judicial y Conciliación.</t>
  </si>
  <si>
    <t>% de actas legalizadas</t>
  </si>
  <si>
    <t>ELABORAR Y LEGALIZAR LAS ACTAS DEL COMITÉ DE DEFENSA JUDICIAL Y CONCILIACIÓN</t>
  </si>
  <si>
    <t>No de acciones de mejora documentatas oportunamente/ No acciones de mejora a documentar comunicadas.</t>
  </si>
  <si>
    <t>GENERAR Y PRESENTAR   OPORTUNAMENTE     12 REPORTES DE PROCESOS LABORALES MENSUALES AL PROCESO CONTABLE CON EL FIN DE ELABORAR LA CONCILIACION ENTRE PROCESOS</t>
  </si>
  <si>
    <t>5)GESTIÓN FINANCIERA</t>
  </si>
  <si>
    <t xml:space="preserve">FORTAFORTALECIMIENTO A LA ADECUADA ADMINISTRACIÓN DE LOS BIENES DE LA ENTIDAD Y LA ÓPTIMA GESTIÓN DE LOS RECURSOS </t>
  </si>
  <si>
    <t>Profesional</t>
  </si>
  <si>
    <t xml:space="preserve">1).Organizar, clasificar y conservar adecuadamente las unidades documentales del archivo de gestión de  Gestión Servicios de Salud
2) . Realizar la transferencia  de las carpetas al archivo central según lo establecido en cronograma de transferencias primarias
</t>
  </si>
  <si>
    <t>1).Organizar, clasificar y conservar adecuadamente las unidades documentales del archivo de gestión  Afiliaciones y Compensación.
 2). Realizar la transferencia  de las carpetas al archivo central según lo establecido en el cronograma de transferencias primarias</t>
  </si>
  <si>
    <t xml:space="preserve">1).Organizar, clasificar y conservar adecuadamente las unidades documentales del archivo de gestión de Prestaciones Económicas
</t>
  </si>
  <si>
    <t xml:space="preserve">1).Organizar, clasificar y conservar adecuadamente las unidades documentales del archivo de gestión de Prestaciones Económicas
2-3). Realizar la transferencia  de las carpetas al archivo central según lo establecido en cronograma de transferencias primarias
                                                                                                                                                                                                                         </t>
  </si>
  <si>
    <t xml:space="preserve">1).Organizar, clasificar y conservar adecuadamente las unidades documentales del archivo de gestón de la Oficina Asesora Jurídica.
2). Realizar la transferencia  de las carpetas al archivo central según lo establecido en cronograma de transferencias primarias
</t>
  </si>
  <si>
    <t xml:space="preserve">1).Organizar, clasificar y conservar adecuadamente las unidades documentales del archivo de gestión de la oficina Asesora Juridica.
2). Realizar la transferencia  de las carpetas al archivo central según lo establecido en cronograma de transferencias primarias
</t>
  </si>
  <si>
    <t>1).Organizar, clasificar y conservar adecuadamente las unidades documentales del archivo de gestión del Grupo de Trabajo Control Interno 
2).Realizar la transferencia  de las carpetas al archivo central según lo establecido en cronograma de transferencias primarias.</t>
  </si>
  <si>
    <t>1).Organizar, clasificar y conservar adecuadamente las unidades documentales del archivo de gestión del Proceso GTH
2-3 ). Realizar la transferencia  de las carpetas al archivo central según lo establecido en la tabla de retención documental y en el Cronograma de Transferencias.</t>
  </si>
  <si>
    <t>1).Organizar, clasificar y conservar adecuadamente las unidades documentales del archivo de gestión del proceso GTH
 2). Realizar la transferencia  de las carpetas al archivo central según lo establecido en la tabla de retención documental, y en el Cronograma de Transferencias.</t>
  </si>
  <si>
    <t xml:space="preserve">1).Organizar, clasificar y conservar adecuadamente las unidades documentales del archivo de Grupo Interno de Trabajo Gestión Bienes, Compras y servicios administrativos
                                                                                                                                                                                                                         </t>
  </si>
  <si>
    <t>1).Organizar, clasificar y conservar adecuadamente las unidades documentales del archivo de Grupo Interno de Trabajo Gestión Bienes, Compras y servicios administrativos
2)Realizar la transferencia  de las carpetas al archivo central según lo establecido en cronograma de transferencias primarias</t>
  </si>
  <si>
    <t>1).Organizar, clasificar y conservar adecuadamente las unidades documentales del archivo del proceso Secretaría General
 2). Realizar la transferencia  de las carpetas al archivo central según lo establecido en cronograma de transferencias primarias</t>
  </si>
  <si>
    <t xml:space="preserve">
                                                                                                                                                                                                                         1). Realizar la transferencia  de las carpetas al archivo central según lo establecido en la tabla de retención documental.
 2). Realizar la transferencia  de las carpetas al archivo central según lo establecido en cronograma de transferencias primarias</t>
  </si>
  <si>
    <t>DESARROLLAR DOS PRODUCTOS PARA ORGANIZAR Y ADMINISTRAR  EL ARCHIVO DE GESTIÓN DEL GRUPO INTERNO  DE TRABAJO DE CONTABILIDAD</t>
  </si>
  <si>
    <t>DESARROLLAR DOS PRODUCTOS PARA ORGANIZAR Y ADMINISTRAR  EL ARCHIVO DE GESTIÓN DEL GRUPO INTERNO  DE TRABAJO DE TESORERÍA</t>
  </si>
  <si>
    <t>REALIZAR LA EVALUACIÓN DEL DESEMPEÑO LABORAL DE LOS SERVIDORES DE CARRERA ADMINISTRATIVA, SEGÚN METODOLOGÍA Y PLAZOS ESTABLECIDOS EN LAS NORMAS INTERNAS Y EXTERNAS</t>
  </si>
  <si>
    <t>1)Presentar dos cierres de activos fijos</t>
  </si>
  <si>
    <t>1)Presentar seis informes  de procesos laborales</t>
  </si>
  <si>
    <t>GENERAR Y PRESENTAR   OPORTUNAMENTE     4 CUADROS DE INVERSIONES  TRIMESTRALES  DE INVERSIONES AL PROCESO CONTABLE  CON EL FIN DE ELABORAR LA CONCILIACION ENTRE PROCESOS</t>
  </si>
  <si>
    <t>1)Presentar dos cuadros de inversiones</t>
  </si>
  <si>
    <t>PAGAR OPORTUNAMENTE LAS OBLIGACIONES ADQUIRIDAS  POR LA ENTIDAD  DE ACUERDO CON LOS  PROCEDIMIENTOS EXISTENTES</t>
  </si>
  <si>
    <t>Número de  obligaciones pagadas en el semestre /  Número de obligaciones Recibidas en el  semestre</t>
  </si>
  <si>
    <t xml:space="preserve">                  
1) Realizar capacitaciones sobre los medios de apoyo del sistema documental ORFEO según necesidades de los funcionarios requeridas.</t>
  </si>
  <si>
    <t>No. de resoluciones ejecutoriadas dentro de los términos de ley en el periodo (Abril, mayo, junio, julio, agosto, sept).</t>
  </si>
  <si>
    <t>No. de resoluciones ejecutoriadas dentro de los términos de ley en el periodo (Oct, Nov, Dic /2013 y Ene, Feb, Marzo de 2014).</t>
  </si>
  <si>
    <t>(Nº de resoluciones ejecutoriadas dentro de los términos de ley/Nº de resoluciones notificadas y/o recurso)*100</t>
  </si>
  <si>
    <t>FIJAR, DESFIJAR Y EJECUTORIAR AVISOS DE LAS RESOLUCIONES QUE NO CUMPLIERON EL TRAMITE DE NOTIFICACIÓN PERSONAL (NOTARIA / PRESENCIAL)</t>
  </si>
  <si>
    <t>No. de actos administrativos notificados  mediante aviso (Oct, Nov, Dic /2013 y Ene, Feb, Marzo de 2014).</t>
  </si>
  <si>
    <t>No. de actos administrativos notificados  mediante aviso  (Abril, mayo, junio, julio, agosto, sept).</t>
  </si>
  <si>
    <t>Actos Administrativos comunicados mediante aviso</t>
  </si>
  <si>
    <t>(Nº De Resoluciones notificadas mediante aviso / No. De Resoluciones que no cumplieron el trámite de notificación personal)*100</t>
  </si>
  <si>
    <t xml:space="preserve">
2) seguimiento al 100% de los acuerdos de gestion 2014 </t>
  </si>
  <si>
    <t xml:space="preserve">1).Organizar, clasificar y conservar adecuadamente las unidades documentales del archivo del proceso Secretaría General
</t>
  </si>
  <si>
    <t>No de capacitaciones realizadas sobre los medios de apoyo del sistema documental ORFEO</t>
  </si>
  <si>
    <t xml:space="preserve">(Nº capacitaciones Realizadas </t>
  </si>
  <si>
    <t>Profesional II</t>
  </si>
  <si>
    <t>Elabaración de estudios previos para la adquisición del software para la digitalización del archivo central</t>
  </si>
  <si>
    <t>Estudios previos elaborados</t>
  </si>
  <si>
    <t xml:space="preserve">
% de avance en la digitalización de las unidades  documentales del archivo central</t>
  </si>
  <si>
    <t>Estudios previos elaborados y aprobados</t>
  </si>
  <si>
    <t>Digitalización del archivo central</t>
  </si>
  <si>
    <t>NO de carpetas digitalizadas / No de carpetas entregadas semanalmente para digitalizar</t>
  </si>
  <si>
    <t xml:space="preserve">Subdirector de  Prestaciones Sociales /Coordinadora Grupo Interno de Trabajo Gestión Prestación Servicios de Salud/ </t>
  </si>
  <si>
    <t>Auxiliares Adminstrativos / Técnicos Administrativos/ Secretarias Ejecutivas / Coordinador Grupo Interno GPE</t>
  </si>
  <si>
    <t>1)Presentar tres (3) informes del los cobros efectuados</t>
  </si>
  <si>
    <t>GENERAR Y PRESENTAR   OPORTUNAMENTE SEIS (6) INFORMES BIMENSUALES DE LOS COBROS EFCTUADOS POR CAPITAL E INTERESES DE CUOTAS PARTES POR COBRAR O POR PAGAR AL PROCESO CONTABLE CON EL FIN DE ELABORAR LA CONCILIACION ENTRE PROCESOS</t>
  </si>
  <si>
    <t>1)Presentar dos (2) informes de arrendamientos  de cobro persuasivo</t>
  </si>
  <si>
    <t>Auxiliar de oficina</t>
  </si>
  <si>
    <t>Proceso de Reinducción ejecutado</t>
  </si>
  <si>
    <t>GENERAR Y PRESENTAR   OPORTUNAMENTE  CUATRO (4) INFORMES TRIMESTRALES  DE ARRENDAMIENTOS AL PROCESO CONTABLE CON EL FIN DE ELABORAR LA CONCILIACION ENTRE PROCESOS</t>
  </si>
  <si>
    <t xml:space="preserve">1) Organizar, clasificar y conservar las unidades documentales del archivo de gestión.
2). Realizar la transferencia  de las carpetas al archivo central según lo establecido en cronograma de transferencias primarias
</t>
  </si>
  <si>
    <t>GENERAR Y PRESENTAR   OPORTUNAMENTE DOCE (12) MOVIMIENTOS MENSUALES  DE ALMACEN  AL PROCESO CONTABLE CON EL FIN DE ELABORAR LA CONCILIACION ENTRE PROCESOS</t>
  </si>
  <si>
    <t xml:space="preserve"> 1) Presentar mensualmente seis (6) movimientos de almacen  </t>
  </si>
  <si>
    <t xml:space="preserve">FORTALECER LOS MECANISMOS DE COMUNICACIÓN  ORGANIZACIONAL E INFORMATIVA,   PARA PROYECTAR LOS RESULTADOS DE LA GESTIÓN DE LA ENTIDAD </t>
  </si>
  <si>
    <t>1)Presentar seis (6) informes de Bienes Inmuebles</t>
  </si>
  <si>
    <t>GENERAR Y PRESENTAR   OPORTUNAMENTE   DOCE (12) INFORMES MENSUALES DE INMUEBLES AL PROCESO CONTABLE  CON EL FIN DE ELABORAR LA CONCILIACION ENTRE PROCESOS</t>
  </si>
  <si>
    <t>GENERAR Y PRESENTAR   OPORTUNAMENTE     CUATRO (4) INFORMES TRIMESTRALES DE ACTIVOS FIJOS  AL PROCESO CONTABLE CON EL FIN DE ELABORAR LA CONCILIACION ENTRE PROCESOS</t>
  </si>
  <si>
    <t>VALIDAR Y ENVIAR DIECISÉIS (16) INFORMES A SUPERSALUD SUMINISTRADOS POR LOS RESPONSABLES DE LOS PROCESOS INVOLUCRADOS</t>
  </si>
  <si>
    <t>GESTIÓN DE TIC´S</t>
  </si>
  <si>
    <t>Secretaria General</t>
  </si>
  <si>
    <t>REPRESENTANTE LEGAL:JAIME LUIS LACOUTURE PEÑALOZA</t>
  </si>
  <si>
    <t>FORMULACION PLAN DE ACCIÓN 2014</t>
  </si>
  <si>
    <t>% de Comités Técnico Científicos requeridos por los ciudadanos en el trimestre que fueron realizados oportunamente</t>
  </si>
  <si>
    <t>1) Base de datos actualizada de  los ciudadanoss de las federaciones y  asociaciones participantes de la Audiencia Pública de Rendición de Cuentas                                                                                                                                                                                                            2) Cronograma aprobado de la programación de   la Audiencia pública de Rendición de Cuentas.                                                                                                                         3) Elaboración y consolidación del Informe de Gestión 2013.                                                                                                      
4) Evento de Audiencia de  Rendición de Cuentas realizada</t>
  </si>
  <si>
    <t>Coordinador y profesional / Grupo Interno de Trabajo Atención al ciudadanos y Gestión Documental</t>
  </si>
  <si>
    <t>1) Consolidar y alimentar la base de datos de las nocedades de afiliacion y prestaciones económicas de los ciudadanoss del FPS</t>
  </si>
  <si>
    <t>Auxiliar Administrativo / Grupo Interno de trabajo de Atención  al ciudadanos y Gestión documental</t>
  </si>
  <si>
    <t xml:space="preserve">1).Organizar, clasificar y conservar adecuadamente las unidades documentales del archivo del proceso Atención al ciudadanos
</t>
  </si>
  <si>
    <t xml:space="preserve">1).Organizar, clasificar y conservar adecuadamente las unidades documentales del archivo de gestión del proceso Atención al ciudadanos
2). Realizar la transferencia  de las carpetas al archivo central según lo establecido en cronograma de transferencias primariaS
                                                                                                                                                                                                                         </t>
  </si>
  <si>
    <t>Auxiliar Administrativo / Grupo Interno de Trabajo Atención al ciudadanos y Gestión Documental</t>
  </si>
  <si>
    <t xml:space="preserve">Coordinador  / Grupo Interno de Trabajo Atención al ciudadanos y Gestión Documental
Coordinadora Gestión de Servicios de Salud / Coodinador de Prestaciones Economicas </t>
  </si>
  <si>
    <t>GARANTIZAR Y OPTIMIZAR LA PRESTACIÓN DEL SERVICIO DE SALUD A TODOS LOSCIUDADANOS A TRAVÉS DE LA EFECTIVA ADMINISTRACIÓN DE LOS MISMOS</t>
  </si>
  <si>
    <t>MANTENER UN SISTEMA DE INFORMACIÓN EN LÍNEA CONFIABLE PARA TODOS LOS CIUDADANOS DE EL FPS, QUE PERMITA UNA RETROALIMENTACIÓN CONSTANTE CON NUESTROS CIUDADANOS</t>
  </si>
  <si>
    <t xml:space="preserve">MANTENER UN SISTEMA DE INFORMACIÓN EN LÍNEA CONFIABLE PARA TODOS LOS CIUDADANOS DE EL FPS, QUE PERMITA UNA RETROALIMENTACIÓN CONSTANTE CON NUESTROS CIUDADANOS </t>
  </si>
  <si>
    <t>SOLICITUDES REFERENTES A AFILIACIONES DE SALUD,  BRINDANDO INFORMACIÓN CORDIAL Y OPORTUNA  A LOS CIUDADANOS DE  LA ENTIDADES FERROCARRILES, PROSOCIAL, SAN JUAN DE DIOS</t>
  </si>
  <si>
    <t>REALIZAR EL ENVÍO DE 52 CORREOS ELECTRÓNICOS CON EL FIN DE  SENSIBILIZAR A LOS FUNCIONARIOS PARA ASEGURAR LA APLICACIÓN DEL PROCEDIMIENTO COPIAS DE SEGURIDAD DE CIUDADANOS</t>
  </si>
  <si>
    <t>REALIZAR OPORTUNAMENTE  LOS TRÁMITES DE VALORACIONES MÉDICO LABORALES SOLICITADOS POR LOS CIUDADANOS</t>
  </si>
  <si>
    <t>EFECTUAR LOS COMITÉS TÉCNICO CIENTÍFICOS REQUERIDOS POR LOS CIUDADANOS PARA EVALUAR LA INDICACIÓN DE MEDICAMENTOS, SERVICIOS MÉDICOS Y/O PRESTACIONES DE SALUD NO INCLUIDAS EN EL POS</t>
  </si>
  <si>
    <t>Actualización de hojas de vida de  equipos           de acuerdo a  novedades en los equipos (cambio de hardware o cambio de funcionarios.</t>
  </si>
  <si>
    <t>Actualización de hojas de vida de  equipos de acuerdo a  novedades en los equipos (cambio de hardware o cambio de funcionarios).</t>
  </si>
  <si>
    <t>Coordinador Grupo Interno deTarbajo  Atención  al ciudadano y Gestión Documental, Profesional II, AuxiliarAdministrativo</t>
  </si>
  <si>
    <t>Profesional  / Grupo Interno de Atención  al ciudadano y Gestión Documental</t>
  </si>
  <si>
    <t>ATENCIÓN AL CIUDADANO</t>
  </si>
  <si>
    <t>Coordinador y profesional / Grupo Interno de Trabajo Atención al ciudadano y Gestión Documental</t>
  </si>
  <si>
    <t>RECEPCIONAR, RADICAR  Y REALIZAR SEGUIMIENTO DE LAS Q Y R PRESENTADAS POR LOS CIUDADANOS DEL FPS</t>
  </si>
  <si>
    <t>1) % de QYR Recepcionadas y  radicadas.
2) realizar seguimiento de las Qy R presentadas por lo ciudadanos del FPS a traves del formato  MIAAUOAUFO43 Reporte Mensual del Registro y Seguimiento de Peticiones, Quejas, Reclamos, Sugerenciasy/o Felicitaciones, Denuncias (PQRSD) por Dependencias</t>
  </si>
  <si>
    <t xml:space="preserve">Jefe Oficina Asesora jurídica /Profesional encargado de la Gestión Contractual </t>
  </si>
  <si>
    <t>Profesional encargado de Defensa Judicial</t>
  </si>
  <si>
    <t>1) Asesorar para la formulación de acuerdos de gestión  2014
2) Evaluacion de los acuerdo de gestión 2013</t>
  </si>
  <si>
    <t>Verificar oportunamente las 30 declaraciones de giro y compensación enviadas por el Consorcio Fiduciari</t>
  </si>
  <si>
    <t xml:space="preserve">Se realizó la revisión por la dirección correspondiente al segundo semestre de 2013 el 25 de marzo de 2014, con el acta No. 006 la cual se encuentra publicada en la página de intranet de la entidad junto con los insumos perntinentes. </t>
  </si>
  <si>
    <t xml:space="preserve">Se presento la metodología para la construcción de la DOFA a través del diagrama de paretto y está fue aprobada mediante resolución 1255 del 23 de mayo de 2014 con el código ESDESDIGIT02.  Se encuentra pendiente la reunión con el equipo operativo MECI CALIDAD. </t>
  </si>
  <si>
    <t xml:space="preserve">Se realizó aseoria a los 2 subdirectores y a la secretaria general para la realización de los acuerdos de gestión </t>
  </si>
  <si>
    <t xml:space="preserve">El informe de medición de la satisfacción al ciudadano y percepción de satisfacción al usuario pos tramite IV trimestre, 23  de enero 2014# 20142200006253 , se evidencia en la unidad documental 220-7903.  El informe de medición de la satisfacción al ciudadano y percepción de satisfacción al usuario pos tramite I trimestre el 15 de abril de 2014 # 20142200030713 se evidencia en la unidad documental 220-7903   El informe del II trimestre aplica para el segundo trimestre debido ha que entrega los 15 dias habiles despues de mes vencido. El informe de medición de la satisfacción al ciudadano y percepción de satisfacción al usuario pos tramite IV trimestre se envió la solicitud para publicación el dia 17/02/2014al correo electronico  ericssonr@fondo y el I Trimestre el dia 02/05/2014 al correo de publicaciones@fondo la evidencia se encuentra el correo electronico roselyss@fondo                                                                                                                                                                                                                                                                                                    </t>
  </si>
  <si>
    <t>1).Se Organizó, clasificó y conservó adecuadamente las unidades documentales del archivo del proceso Gestión Documental</t>
  </si>
  <si>
    <t>Durante el primer semestre de 2014 se detectaron un total de 10 no conformidades asi:
4  no conformidades reales 
6  no conformidades potenciales</t>
  </si>
  <si>
    <t xml:space="preserve">Durante el I Semestre se actualizaron los siguientes documentos:  
FICHA DE CARACTERIZACIÓN se actualizo y aprobó mediante la resolución 1255 del 23/05/2014
GUIA PARA LA PARTICIPACIÓN CIUDADANA se actualizo y aprobó mediante la resolución 1255 del 23/05/2014
PROCEDIMIENTO ADMINISTRACIÓN DE LOS MECANISMOS DE PARTICIPACIÓN CIUDADANA  se actualizo y aprobó mediante la resolución 1408 del 18/06/2014
</t>
  </si>
  <si>
    <t>Durante el semestre se presentó el seguimiento ante la dirección general el informe trimestral de seguimiento a los convenios suscritos con los bancos, memorandos GTE-20144100010783 de Febrero 10 2014 y GTE 20144100033643 de mayo 2 de 2014</t>
  </si>
  <si>
    <t>Se aprobo la implementación de buenas practicas para reducir el consumo de papel mediante resolución 0185 del 7 de febrero de 2014, al igual que se aprobó la politica Cero papel y el Plan de Eficiencia Administrativa, como consta en el acta 001 del 6 de febrero del 2014 y en la pagina de intranet de la Entidad, se realizo unas diapositivas para sensibilización sobre eficiencia administrativa y cero papel al prender los funcionarios sus computadores durante una semana evidencia que se puede cotejar en el correo electronico enviado por la funcionaria Yajaira K. Gonzalez (yajairag@fondo).</t>
  </si>
  <si>
    <t xml:space="preserve">Mediante  Circular No. 20142100000194 de fecha 24 de Enero  se ideron a conocer los lineamientos y se realizo la solicitud de realizar las Evaluaciones de los acuerdos de la vigencia 2013 y la formulación de Acuerdos de gestión del 2014,Evidencia folio 4 de la carpeta 210 -2103 CIRCULARES ENVIADAS 2014
</t>
  </si>
  <si>
    <t>Durante el 1er semestre 2014, se realizaron los dos informes de cumplimiento de funciones de la Comisión de Personal dirigidos a la CNSC, asi: IVt -2013, el dia 14/01/2014 y IT-2014 el 09/04/2014, Evidencia a Folios 4-6 de la serie 210-5301 Informe a Entidades CNSC 2014</t>
  </si>
  <si>
    <t>El pasado 13/01/2014 (Acta No. 001) el Grupo de trabajo Control Interno presentó ante el Comité Coordinador del Sistemas de Control Interno y Calidad, los programas anuales de auditorias de Evaluación Independente y Sistema Integral de Gestión MECI CALIDAD para la vigencia 2014 para su respectiva aprobación, evidencias soportadas segun acta No. 001 en la carpeta actas comite control interno 2014 TRD 110-08-09.</t>
  </si>
  <si>
    <t>Durante el primer semestre de 2014, el Grupo de trabajo Control Interno dio cumplimiento al programa de auditorias de evaluacion independiente asi: se realizaron 45 auditorias de evaluación independiente programadas y realizados 10 seguimiento a planes institucionales programados para el semestre. Evidencias que son soportadas en las AZ informes de gestión 110-53-09 y seguimiento a planes 110-41-01.</t>
  </si>
  <si>
    <t>Durante el 1er t de 2014, se realizaron las siguientes actividades:
1) Mediante Circular No. 20142100000164 de 21 de enero/2014, se requerió la elaboración y/o actualización de las Declaraciones de bienes y rentas y actividad económica de los funcionario de planta a diciembre /2013,  actualizadas, evidencia en serie d- 210-2103 -2014 a folio 2
2) Se Asesoraró en la elaboración y/o actualización de las Declaraciones de bienes y rentas y actividad económica de los funcionario de planta a diciembre /2013 en el SIGEP, evidencia correo internos y 210-4903 Historias laborales 
3)  Se archivaron las xx Declaraciones de bienes y rentas y actividad económica de los xxx  funcionarios de planta a diciembre /2013,  evidencia 2104903 de cada funcionario
4) Digitalizar los documentos del 20% de las Historias Laborales de los funcionarios de Planta en el SIGEP
5) Validar la información de las hojas de vida en el SIGEP, del 100% de los funcionarios de planta que ingresen como nuevos a la Entidad</t>
  </si>
  <si>
    <t>Durante el primer semestre de 2014, el Grupo de trabajo Control Interno Coordinó la ejecución del programa de auditorias del Sistema Integral de Gestión MECI CALIDAD asi: se ejecutaron 14 auditorias a los diferentes procesos del FPS . Evidencias que son soportadas en el AZ Informes de Gestion 110-53-09.</t>
  </si>
  <si>
    <t>N/A</t>
  </si>
  <si>
    <t>Durante el I semestre de 2014, se ejecutaron treinta y cuatro (34) eventos de capacitación,  programados en el Cronograma General de Eventos de Capacitación de la presente vigencia.EVIDENCIAS: 2107101 – PROGRAMAS DE CAPACITACION, FORMACION Y BIENESTAR SOCIAL</t>
  </si>
  <si>
    <t xml:space="preserve">Se ejecutaron los tres productos programados para el primer semestre:
1) Se elaboraron los Estudios Previos para la Ejecución de las Actividades del Plan de Bienestar, los cuales fueron remitidos a la Oficina Asesora de Planeación y Sistemas el día 01 de Abril; como resultado se gestionó contratación a través de la Invitación No. 07, para el desarrollo de las Actividades de Bienestar de la presente vigencia, la cual se encuentra en ejecución.
2) 100% de Actividades del Plan de Bienestar Ejecutadas: se ejecutaron las seis (6) actividades programadas: Tarde de Cine, Celebración del Día de la Mujer y del Hombre, Celebración Cumpleaños Funcionarios que cumplieron durante el primer Semestre, Día de la Secretaria, Concurso de Talentos, y Actividades del Plan de Intervención del Clima Laboral.
3) Se elaboró Informe de grado de avance Plan de Bienestar correspondiente al I Semestre de 2014.
EVIDENCIAS: 2107101 – PROGRAMAS DE CAPACITACION, FORMACION Y BIENESTAR SOCIAL
</t>
  </si>
  <si>
    <t>Se elaboraron los dos Informes planeados para el primer semestre:
1)  Se elaboró el Informe de evaluación de los eventos de capacitación desarrollados durante el II semestre de 2013, el cual será presentado para revisión, análisis y sugerencias de la Comisión de Personal.
2) ISe elaboró informe de Evaluación del Impacto de las Capacitaciones desarrolladas durante el II Semestre de 2013, el cual será presentado para revisión, análisis y sugerencias de la Comisión de Personal.
EVIDENCIAS: 2107101 – PROGRAMAS DE CAPACITACION, FORMACION Y BIENESTAR SOCIAL</t>
  </si>
  <si>
    <t>Se elaboró el Plan de Actividades de Reinducción a desarrollar a través de un evento específico, el cual fue aprobado por el Director GeneraL.EVIDENCIAS:  2107101 – PROGRAMAS DE CAPACITACION, FORMACION Y BIENESTAR SOCIAL</t>
  </si>
  <si>
    <t xml:space="preserve">Se ejecutaron los cuatro productos programados para el semestre
1.) Mediante Circular GTH-20142100000074 del 13 de Enero del presente año se solicitó a los Funcionarios de Carrera Administrativa y de Libre Nombramiento del Fondo de Pasivo Social de FCN la Evaluación del desempeño del segundo semestre 2013-2014, como resultado el proceso  GTH recibió copia de 55 Evaluaciones Parciales Semestrales, Evaluaciones Parciales Eventuales por cambio de Dependencia y/o Proceso o por cambio de Evaluador y de la Evaluación Anual u Ordinaria, las cuales fueron revisadas,  tabuladas y archivadas en la historia laboral de cada funcionario. 
2) Revisión Formatos concertación de compromisos laborales 2014-2015 radicados en GTH:  
3) Revisión y archivo de planes de mejoramiento Individual radicados en GTH: Como resultado de la Evaluación del Desempeño correspondiente al periodo Febrero de 2013 a Enero de 2014, se debía concertar planes de mejoramiento individual para ocho (8) de los funcionarios evaluados, de los cuales se recibieron tres (3) proyectos de planes de mejoramiento individual, los cuales fueron revisados y devueltos para correcciones y firmas definitivas. Finalmente se recibieron dos planes de mejoramiento los cuales se encuentran archivados en las Historias Laborales.
4) En el mes de Abril se elaboró Informe consolidado de EVALUACIÓN DEL DESEMPEÑO LABORAL PERIODO: 2013 A 2014 el cual fue remitido al Director General  Mediante Memorando GTH – 20142100045403 del 11 de Junio de 2014. 
EVIDENCIAS: 2102103 – CORRESPONDENCIA CIRCULARES ENVIADAS;  2102103 – CORRESPONDENCIA MEMORANDOS ENVIADOS; 2104903 – HISTORIAS LABORALES DE PERSONAL.
</t>
  </si>
  <si>
    <t xml:space="preserve">Durante el primer semestre de 2014, el Grupo de trabajo Control Interno  realizó la actualización de los Programas Anuales de Auditoria tipo Evaluación Independiente y Sistema Integral de Gestión mediante resolución 0017 del 13/01/2014, se realizó la actualización del formato Plan de Mejoramiento Institucional del proceso Medicion y Mejora con el fin de establecer la casilla de Eficacia mediante la resolución 0302 del 18/02/2014, se actualizaron las actividades del proceso SEI en el procedimiento Seguimiento y Medición a traves de Indicadores mediante la resolución 1255 del 23/05/2014.  Adicionalmente se presentaron a revision tecnica, transversalidad y estan pendientes de aprobación por parte del Comite Coordinador del Sistema de Control Interno y Calidad la actualizacion de los procedimientos "Certificación Cumplimiento de la Información Litigiosa del Estado", "Informe Ejecutivo Anual del Sistema de Control Interno" y "Informe de Austeridad y Eficiencia en el gasto Publico" </t>
  </si>
  <si>
    <t>1) Se actualizó  la base de datos de  pensionados, asociaciones, gremios y federaciones, participantes en la Audiencia Pública de Rendición de Cuentas .2) Se elaboró el cronograma de la  Audiencia Pública de Rendición de Cuentas  3) Se elaboró el informe de Gestión vigencia 2013 por parte de los procesos, como insumo para la Audiencia pública de Rendición de cuentas y se realizó la consolidación para el semestre correspondiente. 4)Se autorizò la fecha de realizaciòn de la Rendiciòn de Cuentas para el día 22 de Julio de 2014.</t>
  </si>
  <si>
    <t xml:space="preserve">1)Se organizaron,  se clasificaron y se conservan adecuadamente las unidades documentales del archivo de gestión de acuerdo a la Tabla de Retención Documental                                                                                                                                                                                                                         de la Oficina Asesora de Planeación y Sistemas, toda vez que, segùn el Plan de Seguimiento a la Administraciòn de los Archivos de Gestiòn se programarà su revisiòn. </t>
  </si>
  <si>
    <t xml:space="preserve">Durante el primer semestre de 2014 el proceso de gestion documental realizo el seguimiento programado para la verificacion de los archivos de gestion del proceso (14/02/2014)encontrandose el mismo en buenas condiciones y realizando una observación la cual fue tenida en cuenta y subsanada; igualmente se realizó la transferencia documental del año 2012 al archivo central el pasado 17 de enero de 2014 dando cumplimiento al cronograma establecido por el proceso de Gestión Documental. 
</t>
  </si>
  <si>
    <t xml:space="preserve">Durante el primer semestre de 2014 fueron detectadas 2 No conformidades reales (CA00114 Y CA00214) y 3 No conformidades potenciales (CA00114-P, CA00214P Y CA00314-P) durante la visita de recertificación del ente certificador, dichas no conformidades fueron documentadas en terminos de oportunidad quedando como responsables de la ejecución de los mismo los procesos a los cuales fueron redireccionados (Medición y Mejora, Gestion Documental y Atención al Ciudadano); Igualmente durante el primer ciclo de auditoria de calidad se detecto una No conformidad Potencial (CA04514-P) la cual fue documentada oportunamente. </t>
  </si>
  <si>
    <t>Durante el primer semestre de 2014, el Grupo de trabajo Control Interno, realizo la ejecucion de 2 acciones preventivas programadas en el plan de manejo de riesgos para el proceso al 100%, adicionalmente el proceso de Medicion y Mejora y el proceso de atencion al ciudadano cumplieron al 100% las acciones documentadas en el proceso SEI para un total de 4 acciones preventivas.
En el plan de mejoramiento Institucional se dio cumplimiento a las acciones documentadas asi: el proceso SEI con 3 no conformidades reales con un cumplimiento asi: 2 NC al 100% y 1 NC al 44%, adicionalmente el proceso de gestion documental con 1 NC al 100% y el proceso de Medicion y Mejora al 44%</t>
  </si>
  <si>
    <t xml:space="preserve">Durante el primer semestre del  año 2014, se tramitaron un total de 159 novedades de las 159 novedades requeridas entre las cuales se encuentran novedades de vacaciones, bonificación por servicios prestados, libranzas, reliquidación de vacaciones, horas extras, para un cumplimiento del 100%.                                                                                                                                                                                                              Durante el primer semestre del  año 2014, se liquidaron un total de 13 nominas las cuales fueron requeridas en periodos quincenales para un total de 12 nóminas y como nomina extraordinaria se liquidó la nómina correspondiente a  retroactivos, para un cumplimiento del 100%.           
EVIDENCIAS SERIE: 2104903- HISTORIAS LABORALES DE PERSONAL Y  2106301  NOMINAS                                                                                                   </t>
  </si>
  <si>
    <t xml:space="preserve"> Durante el 1o semestre se expidieron dentro del término establecido  88 certificaciones solicitadas, así: Certificaciones SIIF 16, Certificaciones Laborales 53, Certificaciones con funciones 4, certificaciones de Inexistencia personal 15; para un cumplimiento del  100% .
EVIDENCIAS SERIE: 210-13- CERTIFICACIONES Y 2105203-PLAN DE ACCIÓN 2014</t>
  </si>
  <si>
    <t xml:space="preserve">Durante el I semestre de 2014 se realizaron 5 valoraciones medicas laborales oportunamente de las 5 tramitadas para un cumplimiento del  100% de la meta establecida evidencia que se puede cotejar en la carpeta 3400601. </t>
  </si>
  <si>
    <t>Durante el I semestre del 2014 se realizaron oportunamente  2 productos de organización del archivo de gestión de 2 productos programados para un cumplimiento del 100% de la meta establecida. Se realizo la trasnferencia del archivo el día 6 de junio de 2014, evidencia que se puede cotejar en la carpeta 3406501.</t>
  </si>
  <si>
    <t>El proceso Atención al Ciudadano realizó las evaluciones de desempeños de las siguientes funcionarias Francisca Ardila Guerra, Rita Niño y Clara Cecilia Rodriguez los cuales fueran entregadas al  G.I.T Gestión de Talento Humano el dia 17/02/2014 , esto se puede evidenciar  en la carpeta de apoyo evalucación ded desempeño 2014</t>
  </si>
  <si>
    <t xml:space="preserve">Durante el I semestre 2014 se actualizo el procedimiento MIGSSSPSPT30 Tramite de Tutela por Conceptos de Servicios de Salud aprobado mediante acto administrativo 1408 del 18 de junio del 2014 publicado en la intranet, eliminando el procedimiento Atención Tutela Servicios de Salud 06020401 del antiguo SIP.   </t>
  </si>
  <si>
    <t>La Coordinación del GIT de Prestación de Servicios de Salud documento oportunamente en el plan de mejoramiento cinco (5) hallazgos de cinco (5) encontrados. No se presentaron hallazgos para documentar en el plan de manejo de riesgos para el GIT de Prestación de servicios de salud.</t>
  </si>
  <si>
    <t>La Coordinación del GIT de prestación de servicios de salud definió 2 oportunamente 2 planes de mejoramiento de 2  requeridos, presentándose dificultad para la firma por parte del Dr. Benjamín Herrera.</t>
  </si>
  <si>
    <t>Durante el I Semestre se debían implementar en total nueve (9) acciones de mejora, de las cuales: 2 son del Plan de Mejoramiento; 6 del Plan de Manejo de Riesgos y 1 del Plan de Fortalecimiento; las cuales fueron implementadas en un 100%. EVIDENCIAS: 2102103 (2) Memorandos Enviados.EVIDENCIAS: 210-5203 PLAN DE MEJORAMIENTO 2014.EVIDENCIAS: 210-5203 PLAN DE MANEJO DE RIESGOS 2014; EVIDENCIAS: 210-5203 PLAN DE FORTALECIMIENTO 2014..</t>
  </si>
  <si>
    <t xml:space="preserve">Se dio cumplimiento a la Ejecución de los dos productos  para el semestre:                                                                1) Se clasifico, organizó y archivólos documentos del proceso de GTH según la tabla de Retención Documenta, se realizo una auditoria por parte de Gestión Documental el día 14/03/2014 donde se evidencia el cumplimiento de lo anterior.                                                                                                                                                                                       2) En los días 21 de marzo y 27 de junio se llevo a cabo la transferencia al Archivo Central de los documentos correspondientes a las vigencias 2010-2012 (Nóminas, Encuestas Necesidades de Bienestar, Inducción Reinducción entre otros); 2012-2013 (Supervisión de contrato 086), de acuerdo con el cronograma establecido por parte de Gestión Documental.                                                                                                                                                                  EVIDENCIAS SERIE 210-5203 DOCUMENTOS GESTION DEL PROCESO                                                                                                   </t>
  </si>
  <si>
    <t>Durante el I semestre de 2014, se gestionaron las  treinta y cuatro (34) eventos de capacitación,  programados en el Cronograma General de Eventos de Capacitación de la presente vigencia. Adicionalmente, se dio inicio al Estudio del Sector para contratar las capacitaciones programadas para el segundo Semestre en cuanto a: Contrattación Estatal, Código de Procedimiento Administrativo, Cobro Persuasivo y Coactivo, Normas Internacionales de Contabilidad, Actualización Sistema General de Seguridad Social en Salud y Pensiones. EVIDENCIAS: 2107101 – PROGRAMAS DE CAPACITACION, FORMACION Y BIENESTAR SOCIAL. 2102101 - COMUNICACIONES REMITIDAS.</t>
  </si>
  <si>
    <t>Los Compromisos Laborales del periodo 2014 - 2015 de las dos (2) funcionarias de Carrera Administrativa que laboran en el proceso Gestión de Talento Humano fueron concertados oportunamente, es decir antes del 15 de febrero de la prsente vigencia,y copia de estas concertaciones fueron radicadas el 17 de febrero del presente año y se encuentran archivadas en las respectivas Historias Laborales. EVIDENCIAS: 2104903 - HISTORIAS LABORALES.</t>
  </si>
  <si>
    <t>Las evaluaciones correspondientes al II Semestre el periodo 2013-2014 de las dos (2) funcionarias de Carrera Administrativa que laboran en el proceso Gestión de Talento Humano fueron efectuadas concertados oportunamente, es decir antes del 15 de febrero de la presente vigencia,y copia de estas fueron radicadas el 17 de febrero del presente año y se encuentran archivadas en las respectivas Historias Laborales. EVIDENCIAS: 2104903 - HISTORIAS LABORALES.</t>
  </si>
  <si>
    <t>No Aplica. Como resultado de la Evaluación del Desempeño Laboral del periodo 2013-2014 no se debían formular Planes de Mejoramiento Individual por parte de las dos funcionarias de carrera administrativa que laboran en el proceso Gestión de Talento Humano.EVIDENCIAS: 2104903 - HISTORIAS LABORALES.</t>
  </si>
  <si>
    <t>Gestión de Talento Humano documentó las acciones preventivas  en el Plan de Manejo de Riesgos, para las siete (7) No Conformidades Potenciales, que fueron identificadas a través de las diferentes auditorías incluida la Auditoría de Recertificación del Sistema Integral de Gestión MECI.CALIDAD. Adicionalmente documentó las acciones de mejora para las observaciones evidenciadas como resultado de la Revisión por la Dirección y del Informe Ejecutivo Anual de Control Interno. EVIDENCIAS: 210-5203 PLAN DE ACCION 2014.</t>
  </si>
  <si>
    <t>Durante el semestre evaluado se documentaron oportunamente 3 acciones preventivas en el Plan de Manejo de Riesgo de 3 acciones preventivas a documentar, no se documentaron acciones correctivas en el Plan de Mejoramiento durante el semestre debido a que no habian acciones correctivas a documentar. Evidencia que se puede cotejar en el Plan de Manejo de Riesgo.</t>
  </si>
  <si>
    <t xml:space="preserve">Durante el 1º semestre se tramito una vinculación de la cual GTH adelanto la afiliaciòn al Sistema de seguridad social, Caja de Compensación Familiar, Riesgos profesionales, dentro de los términos establecidos.   
EVIDENCIA SERIE  210-4903 HISTORIAS LABORALES DE PERSONAL                                                                                                     </t>
  </si>
  <si>
    <t>Mediante la Resolucion 1255 de 23 de mayo de 2014, se actualizo la caracterizacion del proceso Gestion de TIC´S con la version 4.</t>
  </si>
  <si>
    <t xml:space="preserve">Para el periodo evaluado no se realizo contrato de mantemiento </t>
  </si>
  <si>
    <t>en el primer semestre del 2014 se enviarion 26 correos de recordacion a los funcionarios de la entidad recordando la realizacion de las copias de seguridad. Evidencias  que se encuentran en el correo interno demaf@fondo.</t>
  </si>
  <si>
    <t>durante el primer semeste del 2014 del resultado de las auditorias de calidad y de control interno se reportaron 5 no conformidades potenciales, las cuales fueron documentadas oportunamente. Evidencia que se encuentra en el plan de manejo de riesgo.</t>
  </si>
  <si>
    <t>Durante el I semestre se realizaron los siguientes mantenimientos tal y como se evidencia en la ficha técnica del vehiculo CHEVROLET CAPTIVA 2400 C:C
A los 65,410 km se le realizo cambio de Aceite, motor, filto de aire, filtro de motor y filtro de aceite.
A los 67,580 mk se le realizo la revisión de frenos y cambio de pastillas delantera y traseras, y bandas. 
A los 71,461 se le realizo cambio de aceite motor, cambio de filtro de aire, filtro de aire acondicionado, revisión de frenos, cambio de discos de frenos delanteros y traseros, suavisar mordazas delanteras y traseras, graduación de campanas disco trasero, cambio de liquidido de todo el sistema de frenos.</t>
  </si>
  <si>
    <t>la informacion es tomada de la base  de datos APGDOSGEFO02 VERSIÓN: 2 que maneja secretaria general para llevar el registro de los actos administrativos numerados durante el año en curso. Para el  año 2013 en los meses de octubre , noviembre y diciembre se    ejecutoriaron 1181 resoluciones y durante el periodo de enero febreo y marzo de 2014 se ejecutoriaron 530 resoluciones.</t>
  </si>
  <si>
    <t>Durante el primer semestre se trabajo con los 14 procesos de los cuales 12 procesos ya tienen sus indicadores redefinidos y los otros dos se espera el envio de los indicadores reformulados por parte de los responsables del proceso. Estos indicadores redefinidos no han sido aprobados por que la metodologia establecida no se encontraba aprobada y adoptada al sistema pero a corte 30 de junio ya se encuentra aprobada y se procedera a aprobar estos indicadores ya reformulados. Esta informacion se puede evidenciar en el monitor de los funcionarios de la Oficina Asesora de Planeacion y Sistemas encargadas de realizar la reformulacion de los indicadores y la intranet.</t>
  </si>
  <si>
    <t xml:space="preserve">Durante el primer semestre la totalidad de funcionarios que ingresaron a la entidad recibieron la inducción de acuerdo con lo señalado en el procedimiento  APGTHGTHPT02    PLANEACIÓN, EJECUCIÓN Y EVALUACIÓN DEL PROCESO DE INDUCCION DE PERSONAL. Evidencias 2107101 Induccion y Reinducción 2014 </t>
  </si>
  <si>
    <t xml:space="preserve">Se elaboró informe de las actividades de induccion general y especifica correspòndiente al II semestre de 2013, mediante el cual se presenta  el consolidado de los resultados de la evaluación de las actividades lo anterior, con el fin de contar con datos para la toma de acciones de mejora en la aplicación del procedimiento APGTHDDPPT02 ELABORACION, EJECUCION Y EVALUACION DEL PROGRAMA DE INDUCCION Y REINDUCCIO , las evidencias se encuentran en 2107101 Induccion y Reinducción 2014 </t>
  </si>
  <si>
    <t xml:space="preserve">Durante el primer semestre de 2014 ingresaron a la entidad 12 funcionrios, nuevos a quienes se les dio el proceso de induccion genrral en su totalidad. Evidencias 2107101 Induccion y Reinducción 2014 </t>
  </si>
  <si>
    <t>Se enviaron  seis correos electronicos a todos los procesos una por cada mes, para recordar a los funcionarios encargados de subir al sistema las normas actuales que rigen a nuestra entidad,esta informacion se puede corroborar en el correo de la funcionaria Vilma Ruiz (vilmar@fondo) , encargada de la actualizacion del normograma.</t>
  </si>
  <si>
    <t xml:space="preserve">Durante el I semestre de 2014,  se gestionaron 348 cobros por cuotas partes (De FPS: 268 y PROSOCIAL: 80, por los períodos enero hasta mayo de 2014), frente a un total de  365  cuentas por cobrar de cuotas partes . La evidencia se encuentra en los expedientes virtuales del proceso gestión de cobro en el aplicativo ORFEO, TRD, serie 201440502601.  </t>
  </si>
  <si>
    <t>Durante el I semestre de 2014, se sustentaron o interpusieron 73 requerimientos a sustentar o recursos a interponer, frente a un total de 73 requerimientos radicados por las entidades concurrentes por concepto de cuotas partes.  La evidencia se encuentra en hoja de trabajo RESPUESTA A ENTIDADES que contiene los radicados respectivos.</t>
  </si>
  <si>
    <t>Durante el I semestre de 2014, se actualizaron 3 documentos  (Ficha de caracterización del Proceso de Cobro y Eliminación de 2 formatos del listado maestro de documentos), frente 3 documentos aprobados (resoluciones No. 1255 de mayo 23 de 2014  y No. 1408 de junio 18 de 2014).  La evidencia se encuentra en la página intranet de la entidad: http://fondo/documents/res12552014.pdf  y http://fondo/documents/res14082014.pdf.</t>
  </si>
  <si>
    <t>la informacion es tomada de la base  de datos APGDOSGEFO02 VERSIÓN: 2, que maneja secretaria general para llevar el registro de los actos administrativos numerados durante el año en curso. Para el  año 2013 en los meses de octubre , noviembre y diciembre se   notificaron por aviso 530 resoluciones y durante el periodo de enero febreo y marzo de 2014 se notificacron por aviso 258 resoluciones.</t>
  </si>
  <si>
    <t>1.)El archivo de  secretaria general se encuentra actaulizado de acuerdo a las tablas de retencion documental               2.)se realizo la entrega  del archivo  del año 2012 el dia 11 de junio de 2014, esta informacion se encuentra plasmada en el formato unico de invetario documental, fecha para la cual estaba programada la entrega.</t>
  </si>
  <si>
    <t>Durante el I semestre de 2014, se remitieron 2 expedientes para cobro juridico (deudores Municipios de Florida y  Neiva), frente a un total de 2 resoluciones ejecutoriadas .  La evidencia se encuentra en memorandos COB-20144050022413 del 17/03/2014 y COB-20144050023653 del 21/03/2014, en el expediente virtual del aplicativo ORFEO serie 20144050210300001E.</t>
  </si>
  <si>
    <t>no aplica  calificaion  ya que las dos funcionarias  presenta ron un rango de calificacion en su evalucion de deempeño de excelente.</t>
  </si>
  <si>
    <t xml:space="preserve">durante el  I  semestre 2014 se concertararonlos compromisos laborales 2014-2015 de las dos funcionarias de planta, los cuales fueron radicados en el GIT gestion talento humano, Sara Maritnez el dia 17 de febrero de 2014 y Lilia Briceño el dia 14 de febrero de 2014,en terminos de oportunidad. </t>
  </si>
  <si>
    <t>Se realizo  la evalucion de dempeño a las funcionarias de carera administrativa SARA MARIA MARTINEZ BALCERO Y LILIA BRICEÑO, las cuales fueron entregadas a   la oficina de GITH  el dia 14 de febrero de 2014.</t>
  </si>
  <si>
    <t>De acuerdo a lo estipulado en la resolucion 1881 del 18 de julio de 2011, donde se determinan las politicas del buen uso y manejo de los equipos de computo, se han enviado 7 correos divulgando boletines de seguridad enviados por la Policia nacional, con el fin de alertar a los funcinoarios del buen uso de los equipos y advertir de las amenazas.</t>
  </si>
  <si>
    <t>1) La reformulacion del plan de accion Gel se realizo el 23 de mayo del 2014, evidencia que reposa en la oficina de planeacion de sistemas en el equipo de la funcionaria Dema Fernandez Carpeta GEL, archivo reformulacionplandeacciongel, y se encuentra a la espera de la aprobacion del comite GEL.
2) el seguimiento del plan de accion se realizo al momento de la reformulacoin del plan, en compañia de la funcionaria Roselys Silva, donde se deja evidencia de las actividades ya realizadas y de las nuevas actividades programadas, evidencias que reposan en la oficina de planeacion de sistemas en el equipo de la funcionaria Dema Fernandez Carpeta GEL, archivo reformulacionplandeacciongel</t>
  </si>
  <si>
    <t>se ha efectuado la entrega de 11 equipos, se encuentra 1 equipos nuevo que pertenece al Grupo de Trabajo de control interno, que no se ha podido entregar puesto que no se ha estipulado la ubicacion del mismo.</t>
  </si>
  <si>
    <t xml:space="preserve">Durante el I semestre 2014 se concertaron los compromisos laborales 2014-2015:
 Dr. Mauricio Villaneda Jimenez los cuales fueron radicados en el GIT Gestión Talento Humano el 17 de febrero del 2014 en terminos de oportunidad. Evidencia que se puede cotejar en la carpeta 2104903 - HISTORIAS LABORALES del GIT Gestión Talento Humano.
Maria Flor Lara y Willson Beltran : los cuales fueron radicados en el GIT Gestión Talento Humano el 13 de febrero del 2014  Evidencia que se puede cotejar en la carpeta 2104903 - HISTORIAS LABORALES del GIT Gestión Talento Humano.
</t>
  </si>
  <si>
    <t xml:space="preserve">Se realizó la evaluación de desempeño  del II semestre y definitiva 2013-2014 
del Dr. Mauricio Villaneda Jimenez el día 17 de febrero de 2014 en terminos de oportunidad. Evidencia que se puede cotejar en la carpeta 2104903 - HISTORIAS LABORALES del GIT Gestión Talento Humano.
Maria Flor Lara y Willson Beltran : los cuales fueron radicados en el GIT Gestión Talento Humano el 13 de febrero del 2014  Evidencia que se puede cotejar en la carpeta 2104903 - HISTORIAS LABORALES del GIT Gestión Talento Humano.
</t>
  </si>
  <si>
    <t>Los funcionarios que integran el proceso Direccionamiento Estratégico no reqieren Plan de Mejoramiento</t>
  </si>
  <si>
    <t>En el primer semestre del 2014 se enviaron 8 informes de circular unica ; 6 informes mensuales: enero, febrero, marzo, abril, mayo, junio y 2 informes trimestrales . evidencias que se encuentran soportadas en el correo sistemas@fps.gov.co donde se reciben los reportes de cargue de la super salud</t>
  </si>
  <si>
    <t xml:space="preserve"> Durante el semestre se gestionaron 67 aportantes morosos del SGSSS frente 67 aportantes en morosidad. La evidencia se encuentra en el aplicativo ORFEO en los radicados masivos 20144050032231 - 20144050069681.
</t>
  </si>
  <si>
    <t>Durante el I semestre de 2014, se expidieron 22 paz y salvos frente a 22 paz y salvos solicitados. La evidencia se encuentra en los expedientes virtuales del proceso gestión de cobro en el aplicativo ORFEO serie 20144050260600001E.</t>
  </si>
  <si>
    <t xml:space="preserve">Durante el I semestre de 2014, se calcularon 506 intereses (134 a Cobro Coativo, 32 a Cobro Persuasivo y 304 a GIT Contabilidad), frente un total de 506 liquidaciones requeridas y solicitadas.  La evidencia se encuentra en correos electrónicos y la carpeta No.400-26-5. </t>
  </si>
  <si>
    <t xml:space="preserve">Durante el  Semestre se presentaron 3 recobros al fosyga , frente a un total de 3 recobros a tramitar.   La evidencia se encuentra en la carpeta No. 400-26-4 y en el expediente virtual del aplicativo Orfeo serie:20144050260400001E.
                      </t>
  </si>
  <si>
    <t>Durante el I semestre de 2014, se realizaron 58 actos administrativos, frente a 60 cuentas por pagar.  La evidencia se encuentra en el formato FORMATO PARA SOLICITUD DE CDP - CUOTAS PARTES  POR PAGAR CODIGO:APGCBSFIFO01  de los trimestres enero a marzo y abril a junio de 2014.</t>
  </si>
  <si>
    <t>Durante el I semestre de 2014,, se documentaron oportunamente 3 acciones preventivas y  2 acciones correctivas, frente a un total de 5 acciones de mejora a documentar comunicadas.  La evidencia se encuentra en los planes de mejoramiento y en el plan de manejo de riesgos de la vigencia publicados en la página intranet de la Entidad.</t>
  </si>
  <si>
    <t>No aplica.  En el I semestre de 2014, no resultaron deudores en mora, razón por la cual no hubo agotamiento de cobro persuasivo por este concepto. La evidencia se encuentra en el SIIF.</t>
  </si>
  <si>
    <t xml:space="preserve">No aplica.  En el I semestre de 2014, los funcionarios que hacen parte de este proceso no están sujetos a concertar objetivos. </t>
  </si>
  <si>
    <t>Durante el I Semestre se realizaron 137 Comités Técnico Cientifico y se ralizarón satisfactoriamente 137.</t>
  </si>
  <si>
    <t>se evidencia la publicacion de los procedimientos aprobados mediante acto administrativo asi:  resolucion 131 del 31 de enero de 2014, 5 procedimientos; resolucion 302 de 18 de febrero de 2014, 1 procedimiento; resolucion 728 de 21 de marzo de 2014, 2 procedimientos; resolucion 1408 de 18 de junio de 2014, 4 procedimientos; para un total de 12 procedimientos. evidencia que se puede cotejar en el sistema de gestion de calidad.</t>
  </si>
  <si>
    <t>Se realizaron dos estudios previos 1. para la contratación de canal de línea dedicada para acceso a internet, servicio de hosting para correo electrónico y 2. para la implementacion y personalizacion del modulo de auditoria para orfeo, diagnostico del servidor, capacitacion modulo administrativo y el servicio de soporte por horas.</t>
  </si>
  <si>
    <t>en el primer semestre del año se presetaron 45 actualizaciones en la hojas de vida de los equipos, en cuanto a cambio de usuarios y actualizacion de software inicial. Evidencias que se encuentran soportadas en la base de datos de equipos de computo</t>
  </si>
  <si>
    <t>En el primer semestre del 2014, con fecha junio 27 de 2014  se realizó  informe  sobre el mantenimiento de la Infraestructura administrativa  reposan  en la carpeta  del  plan de acción  230.52.03</t>
  </si>
  <si>
    <t>De enero 01 a 30 de junio  de 2014, se realizarón  303 egresos  de almacén ,solicitudes de bienes y servicios, Informe de salidas de materiales No. 16138 a 16441, Evidencias que reposan  en lo carpetas  de Boletines Diario de Almacén de los meses  de enero a junio  identificadas   con TRD  numero 230.11.01  y SAFIX.</t>
  </si>
  <si>
    <t>Durante el primer semestre de 2014 se expidieron 993 COM  (Unidad Salud 495 y Pensión 498) de manera oportuna, de acuerdo con los compromisos de la entidad
Se evidencia en las carpetas ( R.P. COMPROMISOS 2014 PENSIONES 400.13.03 y R.P. COMPROMISOS 2014 SALUD 400.13.03)</t>
  </si>
  <si>
    <t>Durante el semestre, el proceso del GIT de atención al ciudadano y gestión documental realizó 9 jornadas de capacitación dirigida a 33 funcionarios de los distintos procesos del FPS. Evidencia consignada en la carpeta 220-5202-2014 (planillas lista de asistencia a eventos).</t>
  </si>
  <si>
    <t>Los informes de los  estados financieros  se  presentaron  oportunamente  a la Subdireccion Financiera, Las evidencias reposan  en la carpeta  con tabla de retención  GCO  4204102</t>
  </si>
  <si>
    <t xml:space="preserve">En el primer semestre fueron radicados y distribuidos dentro de las 12 horas hábiles siguientes a su radicación 16946 documentos de los cuales 729 fueron PQR´sy el restante documentos de entradal. Evidencia consignada en el aplicativo ORFEO en el módulo estaistíca. </t>
  </si>
  <si>
    <t>En el primer semestre fueron tramtadas 8 solicitudes requeridas por el archivo general.  Se expidieron 1069 fotocopias a 41 pensionados.  Evidencia en la carpeta 220-2102-2014 solicitudes archivo liquidación y en el equipo de cómputo del profesional II de gestión documental en el archivo "realación archivo de liquidación 2014"</t>
  </si>
  <si>
    <t xml:space="preserve">Durante el semestre el archivo de Gestión se mantuvo de acuerdo con los parámetros definidos en las normas y se realizaron las entregas de acuerdo con el cronograma de GESTIÓN DOCUMENTAL en 57 carpetas de la vigencia 2012
En cuanto a la entrega del archivo de los movimientos de tesorería vigencia 1994 se transfirieron a gestión documental el 25 de abril de 2014 114 carpetas equivalentes a 13 cajas  de acuerdo con lo programado
</t>
  </si>
  <si>
    <t xml:space="preserve">En el semestre se realizó el plan de seguimeinto a los archivos de gestión el día 13 de enero, programando 36 seguimientos a los archivos de gestión de todos los procesos del FPS.  Además se llevó a cabo en el semestre 18 seguimientos: 14 febrero a control interno, 21 de febrero dirección general, 28 de febrero servicios adminstrativos, 14 marzo talento humano, 21 división central, 28 marzo a financiera, 4 de abril secretaria general, 11 de abril bienestar social puertos, 25 de abril jurídica, 7 de mayo prestaciones económicas, 14 de mayo servicios asistenciales salud, 21 de mayo prestaciones sociales, 26 de mayo planeación y sistemas, 31 de mayo atención al ciudadano y gestión documental, 6 de junio afiliaciones y compensaciones, 13 de junio contabilidad, 20 de junio servicios de salud puertos, 27 de junio tesorería.  Evidencia consignada en la carpeta 220-5202-2014 seguimientos a los archivos de gestión. </t>
  </si>
  <si>
    <t>Durante el semestre se clasificó, organizó y conservaron los documentos que conforman el archivo de gestión, según seguimiento realizado el día 31 de mayo.  Evidencia consignada en la carpeta 220-5202 seguimiento al archivo de gestión 2014.</t>
  </si>
  <si>
    <t>Se realizaron  oportunamente   156 conciliaciones bancarias,la evidencia  de  su presentación se pueden  observar en la carpeta con tabla de  retención  GCO 4201901 GCO 4201501</t>
  </si>
  <si>
    <t>En el primer semestre de 2014 se elaboró: 1)  cierre  de Inventarios trimestrales de Bienes Muebles, de consumo devolutivos actualizados con corte a Diciembre 2013- memorando  GAD 20142300001183 de fecha 10 de enero 2014,   Cierre de Inventarios trimestrales de Bienes Muebles de consumo devolutivos actualizados con corte a Marzo 2014   - GAD 20142300029793 de abril 10 de 2014.                                                                                                                                                                                                                                                                                                                                                                                                                                                                                                                                                                                                                                                                                               2) Acta  No. 002 de inventario físico  con corte  Diciembre de  2013 de fecha enero 7 de 2014, se evidencia en la carpeta cierre de Inventarios de diciembre de 2013 TR 230.11. 01</t>
  </si>
  <si>
    <t>El proceso Gestión Servicios Administrativos  Actualizo la base de datos de los Servicios Publicación corte: a Diciembre de 2013 la cual se envió a publicación el día 8 de enero de 2014, Marzo de 2014 la cual se envió a pblicación el día  02 de abril de 2014, con corte a Junio de 2014  se envió a publicación de la base de datos de servicios públicos el día 08 de julio de 2014 ver carpeta 230.52.03 Plan de Mejoramiento institucional 2014</t>
  </si>
  <si>
    <t xml:space="preserve">El proceso realizo 9 solicitudes de caja menor de la siguiente manera:
1. GAD 20142300000193 de enero 7 de 2014  Caja menor de Bucaramanga
2. GAD 20142300000213 de enero 7 de 2014  Caja menor de Cartagena
3. GAD 20142300000243 de enero 7 de 2014  Caja menor de Santa Marta
4. GAD 20142300000233 de enero 7 de 2014  Caja menor de Medellín
5. GAD 20142300000253 de enero 7 de 2014  Caja menor de Bogotá Recursos Propios 
6. GAD 20142300000263 de enero 7 de 2014  Caja menor de Bogotá Recursos Nación 
7. GAD 20142300000183 de enero 7 de 2014  Caja menor de Barranquilla
8. GAD 20142300000203 de enero 7 de 2014  Caja menor de Cali
9. GAD 20142300000173 de enero 7 de 2014  Caja menor de Buenaventura
La evidencia se puede observar en la carpeta 230.21. 3 memorandos enviados 2014 
Durante el primer semestre de 2014 se solicitaron los siguientes Reembolsos de Caja Menor:
Ciudad de Bogotá Unidad Pensión, Solicitud de Certificado de Disponibilidad Presupuestal  Nos. 15514 de abril 28 de 2014,20314 de mayo 30 de 2014.
Ciudad de Bogotá Unidad Salud, Solicitud de Certificado de Disponibilidad Presupuestal  Nos. 13914 de febrero 7de2014, 17714 de marzo 7 de 2014, 21114 de abril 02 de 2014, 28714 de mayo 14 de 2014, 34814 de junio 17 de 2014.
Ciudad de Bucaramanga Unidad Salud, Solicitud de Certificado de Disponibilidad Presupuestal  Nos. 22414 de abril 8 de 2014,34314 de junio 13 de 2014
Ciudad de Barranquilla Unidad Salud, Solicitud de Certificado de Disponibilidad Presupuestal  No.36014 de junio 25 de 2014.
Ciudad de Medellín Unidad Salud, Solicitud de Certificado de Disponibilidad Presupuestal  Nos. 22914 abril 4 de 2014, 28814 mayo 14 de 2014, 33014 de junio 09 de 2014.
Ciudad de Cali Unidad Salud, Solicitud de Certificado de Disponibilidad Presupuestal  Nos. 23214 de abril 10 de 2014, 34514 de junio 16 de 2014.
Ciudad de Santa Marta Unidad Salud, Solicitud de Certificado de Disponibilidad Presupuestal  Nos. 17314 de marzo 5 de 2014, 21514 de abril 03 de 2014, 27314 de mayo 8 de 2014,32914 de junio 9 de 2014.
Ciudad de Cartagena Unidad Salud, Solicitud de Certificado de Disponibilidad Presupuestal  Nos. 22014 de abril 3 de 2014, 32714 de junio 5 de 2014
Se puede ver la evidencia en la carpeta Plan de Acción 2014 TR 230.52.03
</t>
  </si>
  <si>
    <t>En el primer semestre de 2014 se realizaron 120 ingresos al almacén,  los cuales corresponden  a las compras de caja, que reposan  en lo carpetas  de Boletines Diario de Almacén de los meses  de enero a junio de 2014  identificadas   con TRD  numero 230.11.01  y SAFIX</t>
  </si>
  <si>
    <t>En el primer semestre de 2014 Se tomaron 99.836 fotocopias de todos los procesos- Informes correspondientes al control de fotocopiados del FPS tal como se puede evidenciar mediante Formato de solicitud de fotocopias Carpeta  Plan de Acción 2014 TRD 230.52.03</t>
  </si>
  <si>
    <t>Para el primer semestre  de 2014,  fueron entregados todos los oficios  radicados  en   Formato  hoja de ruta  mensajeros enviadas por mensajeros (2066 oficios) y servientrega (519 oficios), evidencia que reposa en carpeta identificada Plan de Acción 2014 TRD 230.52.03</t>
  </si>
  <si>
    <t>En Diciembre 27 de 2013 se elaboro el Plan de Adquisiones de Bienes, Servicios y Obra Publica de la vigencia 2014 el cual fue  enviado a publicación mediante correo electronico al correo publicaciones@fondo el 10 de enero de 2014 se puede evidenciar en la carpeta TRD 230.69.04 Plan de Adquisiones de Bienes, Servicios y Obra Publica de la vigencia 2014</t>
  </si>
  <si>
    <t xml:space="preserve">Se realizó Informes de seguimiento del Pan de Adquisición de Bienes, Servicios y Obra Pública para el análisis correspondiente del Coordinador Grupo Interno de Trabajo gestión Bienes, Compras y Servicios Administrativos del Segundo Trimestre de 2014 y                                                                                                                         Tercer Trimestre de 2014 evidencia que reposa en la carpeta TRD 230.69.04 Plan de Adquisiciones de Bienes, Servicios y Obra Pública de la vigencia 2014
</t>
  </si>
  <si>
    <t>Durante el I semestre  de la vigencia 2014  se notificaron y se asignaron 117  demandas encontra Fondo Pasivo Social De Los  Ferrocarriles Nacionales De Colombia.    Evidencia en la base de datos de la funcionaria Olga Esquivel  de la Oficina Asesora Jurídica</t>
  </si>
  <si>
    <t xml:space="preserve">Se efectuó el Seguimiento  y la supervisión a la defensa judicial de la entidad, a través de los apoderados  externos por la Oficina Asesora Jurídica  durante el I semestre de 2014 como  lo evidencia las carpetas TRD 130-23-06 INFORMES PLOTER  </t>
  </si>
  <si>
    <t xml:space="preserve">De los diferentes despachos judiciales citaron a 133 audiencias de conciliación judicial y prejudicial, en las cuales los integrantes del comité emitieron 133 conceptos, tal y como consta en las actas numeradas del 001 al 020 correspondientes FPS </t>
  </si>
  <si>
    <t>Se elaboraron 20 actas del comité de defensa judicial y conciliación debidamente  legalizadas como lo evidencia la carpeta TRD 130-08-03 Defensa Judicial 2014</t>
  </si>
  <si>
    <t>Duante el primer  semestre se iniciaron 2 procesos de Cobro Coactivo remitidos por la subdireccion Finaciera, correspondiente a las siguientes entidades:2014-001 Municipio de Florida, 2014-002 Municipio de Neiva.</t>
  </si>
  <si>
    <t>Duante el primer  semestre se libraron 2 mandamientos de pago en terminos de oportunidad correspondiente a las siguientes entidades: 2014-001 Municipio de Florida, 2014-002 Municipio de Neiva.</t>
  </si>
  <si>
    <t>En el I semestre de 2014 se recibieron  55 necesidades de estudios previos  y se  revisaron  en su totalidad  correspondientes a; Licitación pública 2, Selecciones abreviadas 6  Invitaciones públicas del 7 y contratación directa 40. Se evidencia en las carpetas de los contratos y procesos respectivos.</t>
  </si>
  <si>
    <t>Durante el primer semestre del  2014 de los contratos para liquidar los cuales terminaron a 31 de diciembre de 2013 se liquidaron 12.  Es de aclarar que los contratos de prestación de servicio profesionales o de apoyo a la gestión - transacción - Ejecución Instantánea y arrendamiento no son objeto de liquidación  de acuerdo a la ley anti tramites.  
Evidencia  en la Base de Datos de Liquidación de Contratos de la funcionaria Olga Zabaleta.</t>
  </si>
  <si>
    <t>Mediante el correo electrónico de fecha 11/04/2014  de la  funcionaria Nancy Estela Bautista  Pérez se evidencia la actividad cumplida con los hallazgos documentados de Calidad y Control Interno.</t>
  </si>
  <si>
    <t>Se concertaron tres compromisos laborales a realizar del periodo 01 de agosto de 2013 al 31 de enero de 2014, correspondiente a los funcionarios Luis Alfredo Escobar Rodríguez; Rubby Angarita de Díaz, Nancy Estela Bautista Pérez, los cuales fueron entregados en Talento Humano, el día 07 de febrero de 2014. 
Se evidencia en la carpeta Documentos de Apoyo evaluaciones del desempeño OAJ 2014</t>
  </si>
  <si>
    <t>Se realizaron tres evaluaciones de desempeño en términos, las cuales fueron entregadas a Gestión Talento Humano, así: La del doctor Luis Alfredo Escobar, el 07 febrero de 2014; la de Nancy Estela Bautista Pérez, el día 06 febrero de 2014; la de la doctora Rubby Angarita de Díaz, el 06 febrero de 2014. Evidencias en la carpeta de evaluaciones de desempeño OAJ 2014.</t>
  </si>
  <si>
    <t>No aplica. Porque  no hay hallazgos de los funcionarios de planta en el proceso OAJ, correspondiente al II Semestre de 2013</t>
  </si>
  <si>
    <t>Durante el primer semestre de 2014 la Oficina Asesora Jurídica a través del funcionario encargado cumplió a cabalidad las actividades en  la transferencia de carpetas  al archivo central la cual se realizó el 23 de Mayo de 2014 y de la misma manera se organizó, clasifico y se conservan adecuadamente las unidades documentales del archivo de gestión de la Oficina Asesora jurídica.</t>
  </si>
  <si>
    <t>En el primer semestre de 2014 se realizó las siguientes modificaciones al plan de Adquisiciones de Bienes, Servicios y Obra Pública: con memorando GAD 20142300015473 de febrero 20 de 2014, en Marzo 4 de 2014, Abril 25, mayo 23  de 2014se realizó modificación al plan de Adquisiciones  ver folios Nos. 21,42, 43, 75, 76, 89, 90 carpeta TRD 230.69.04 Plan de Adquisiciones de Bienes, Servicios y Obra Pública de la vigencia 2014</t>
  </si>
  <si>
    <t>El Pan de Adquisición de Bienes, Servicios y Obra Pública inicial de la vigencia 2014 fue  enviado a publicación mediante correo electrónico al correo publicaciones@fondo el 10 de enero de 2014 y a la Oficina Asesora Jurídica el 29 de enero de 2014 para la publicación en el SECOP. El día 13 de marzo de 2014, abril 25 de 2014 y mayo 26 de 2014 se solicitó publicar la modificaciones del Plan de Adquisiciones en la página de la entidad arpeta TRD 230.69.04 Plan de Adquisiciones de Bienes, Servicios y Obra Pública de la vigencia 2014.</t>
  </si>
  <si>
    <t>Se elaboró el Cronograma de Actividades de personal de Servicios Generales Aseo correspondiente al periodo comprendido de enero a junio de 2014 se puede evidenciar en la carpeta TRD 230. 52.03 Plan de Acción 2014</t>
  </si>
  <si>
    <t>Durante el primer semestre de 2014, se presentaron  34 declaraciones de giro y  compensacion según el Decreto 2280 de 2004 y Decreto 4023 de 2011, de las 34 que se deben presentar de acuerdo con la normas vigentes. Se eviencia en la carpeta 3200902.</t>
  </si>
  <si>
    <t>Para el I semestre  se tenían programadas 888 auditorías medicas de las cuales se realizaron 864 alcanzando un porcentaje del 97%, En la División Pacifica en la ciudad de Cali   solo se realizaron 29 de 75 auditorías, debido a que la Clínica Santiago de Cali se encontraba en cierre por la Secretaria de Salud y en Buenaventura no se realizó ninguna de las 39 Auditorias programadas debido al mismo motivo.</t>
  </si>
  <si>
    <t>Durante el I Semestre de 2014, se realizaron 68 Comités locales y regionales de 98 programados, debido al cierre de la Clinica Santiago de Cali y la falta de oportunidad de todos los Servicios, donde el Contratista no cumplio con la Red ofertada.</t>
  </si>
  <si>
    <t>La coordinación del GIT de prestación de servicios de salud concertó oportunamente 4 compromisos de 4 requeridos, como consta en los memorandos GSS - 20143400023693 del 21 de Marzo de 2014 memorando GSS - 20143400026603 de fecha 02 de Abril de 2014 enviado al GIT Talento Humano.</t>
  </si>
  <si>
    <t>La Coordinación del GIT de Prestación de Servicios de Salud realizo oportunamente 6 evaluaciones de desempeño de 6 requeridas, como consta en los memorandos GSS - 20143400013583 del 13 de febrero de 2014, memorando SPS - 2014300014763 y  SPSd - 20143000013553 de fechas 13 y  21 de Febrero de 2014 enviado al GIT Talento Humano.</t>
  </si>
  <si>
    <t>Durante el primer semestre de 2014, se realizo oportunamente 1  producto de organización del archivo de gestion de 2012.  Se realizo trasferencia al archivo central el dia 3 de junio de 2014.  Se eviedencia en la carpeta de documento de apoyo.</t>
  </si>
  <si>
    <t xml:space="preserve">El proceso Gestión Servicios Administrativos realizo 100%  de las evaluaciones de Desempeño de los funcionario del proceso correspondiente al periodo  comprendido de 1 de agosto de 2013 al 31 de enero de 2014 las cuales fueron entregados a la Oficina de Talento Humano el día 14 de febrero de 2014 de los siguientes funcionarios: Luis Alberto Segura Becerra, Nelson Fernando Ramírez, Martha Edith Ojeda, Ilba Corredor, Marco Antonio Aguilar, Julio Cesar Gámez,  Alberto Garzón, Héctor Ruiz Martínez y María del pilar Laverde se pude evidenciar en la carpeta de cada Funcionario de consulta
</t>
  </si>
  <si>
    <t>El proceso Gestión Servicios Administrativos realizo 100% Compromisos Laborales del los funcionarios de proceso correspondiente al periodo comprendido de 1 de febrero de 2014 al 31 de enero de 2015 los cuales fueron entregados a la Oficina de Talento Humano el día 14 de febrero de 2014 de los siguientes funcionarios: Luis Alberto Segura Becerra, Nelson Fernando Ramírez, Martha Edith Ojeda, Ilba Corredor, Marco Antonio Aguilar, Julio Cesar Gámez,  Alberto Garzón, Héctor Ruiz Martínez y María del pilar Laverde se pude evidenciar en la carpeta de cada Funcionario de consulta</t>
  </si>
  <si>
    <t>No se Realizo Plan de mejoramiento del Funcionario Hector Ruiz Martinez del periodo Comprendido del 1 de agosto de 2013 al 31 de enero de 2014</t>
  </si>
  <si>
    <t xml:space="preserve">El     Grupo Interno de Trabajo Gestión Bienes, Compras y servicios administrativos    tiene Organizadas, clasificadas  y conserva adecuadamente las unidades documentales del archivo 
</t>
  </si>
  <si>
    <t>Durante el I Semestre de 2014 se actualizaron trece (13) documentos del Proceso Gestión de Talento Humano; sin embargo a Junio 30 de 2014, han sido aprobados diez (10), mediante Resoluciones No. 0131 DEL 30 DE ENERO DE 2014; RESOLUCIÓN No. 302 del 18 de FEBRERO DE 2014; RESOLUCIÓN No. 0728 del 21 DE MARZO DE 2014 y RESOLUCION No. 1255 del 23 DE MAYO DE 2014 Y RESOLUCIÓN No.. 1409 DEL 19 DE JUNIO DE 2014.  EVIDENCIAS: 210-5203. SOLICITUD DOCUMENTOS DEL SIG; 210-5203 PLAN DE ACCION 2014.</t>
  </si>
  <si>
    <t xml:space="preserve">El Proceso Gestión de Talento Humano Obtuvo los siguientes productos que se encontraban programados para el I Semestre:
1) Formulación del  Plan de Acción : Gestión Talento Humano elaboró el Plande Acción de la presente vigencia y lo remitió a la Oficina Asesora de Planeación y Sistemas el día 24 de Enero de 2014, dentro de la oportunidad solicitada
2)  Actualización de la Matriz Primaria y Secundaria: Para el primer semestre del año 2014 no se requirio actualizacion en la matriz primaria y secundaria del proceso GESTION de TALENTO HUMANO.
3)  Diagnóstico Estratégico y de Gestión elaborados: Se  elaboró el Diagnóstico Estratégico y de Gestión de la Entidad.
4) Consolidación del Diagnostico Institucional del Plan Institucional de Capacitación  y presentación de este, para revisión  de la Comisión de Personal.  Se elaboró la Consolidación del Diagnóstico Institucional del Plan Institucional de Capacitación con base en el Diagnóstico Estratégico y de Gestión  y  lo presentó para la revisión de la Comisión de Personal el día  12 de Fe-brero  (Acta No. 002/2014). Los integrantes de la Comisión junto con los funcionarios de Talento Humano,  identificaron  las necesidades institucionales prioritarias para trabajar por los Equipos de Excelencia a través de los Proyectos de Aprendizaje en Equipo
5) Resolución mediante la cual se convoca, evalúa y premia a los Equipos de Trabajo de Excelencia bajo La Metodología de los Proyectos de Aprendizaje en Equipo :  Se elaboró y adoptó mediante la Resolución No. 0436 del 27 de Febrero de 2014.
6) Cronograma General Convocatoria y Evaluación Equipos de Trabajo de Excelencia bajo la Metodología de Proyectos de Aprendizaje en Equipo: Se elaboró y adoptó mediante la Resolución No. 0436 del 27 de Febrero de 2014.
7) Plan Institucional de Capacitación 2014 aprobado: Aunque se formuló una propuesta del Plan Institucional de Capacitación para la vigencia del año 2014, esta no fue aprobada por cuanto no se inscribieron equipos para el desarrollo de los proyectos de Aprendizaje; por tal razón  El Director General aprobó el Cronograma General de Eventos de Capacitación, dentro del cual se incluyeron algunos temas de capacitación relacionados con las necesidades Institucionales identificadas. Documentos que fueron publicados en la página Intranet de la Entidad el día 31 de Marzo del presente año.
8)Plan de Bienestar 2014 aprobado: El Plan de Bienestar Social fue aprobado por el Director General el día 12 de Febrero y se encuentra publicado en la página intranet de la Entidad. Dicho Plan fue modificado el día 22 de Mayo de 2014, en razón a que el proceso de contratación para el desarrollo de las actividades se tomó más tiempo del inicialmente previsto.
9) Plan de Capacitación del Sistema de Gestión de la Seguridad y Salud en el Trabajo 2014, aprobado: PENDIENTE ESPERANZA
10) Cronograma de actividades del Sistema de Gestión de la Seguridad y Salud en el Trabajo 2014, aprobado: PENDIENTE ESPERANZA
11) Consolidar el Plan de Incentivos Pecuniarios y No Pecuniarios 2014: Mediante Resolución No. 0731 del 25 de Marzo de 2014, se estableció el Plan de Incentivos para los empleados del FPS vigencia 2013 – 2014.
12) Resolución Lineamientos para la EDL durante la vigencia: Mediante la Resolución No. 301 del 18 de Febrero de 2014, se fijaron parámetros para la Evaluación del Desempeño Laboral para el periodo comprendido entre el 1 de febrero de 2014 y el  31 de enero de 2015
13) Resolución designando la Comisión Evaluadora para la EDL: Mediante la Resolución No. 307 del 19 de Febrero de 2014, se designaron funcionarios de libre nombramiento y remoción para participar en la evaluación del desempeño laboral  del periodo comprendido entre el 1 de febrero de 2014 al 31 de enero de 2015.
EVIDENCIAS: 210808 – COMISIÓN DE PERSONAL; 2105203 – PLANEACION, EJECUCION Y AUTOEVALUACION DEL PROCESO; 2107101 – PROGRAMAS DE CAPACITACION, 2105203 - PLAN DE ACCION 2014, FORMACION Y BIENESTAR SOCIAL; 2107102 – PROGRAMA SALUD OCUPACIONAL
</t>
  </si>
  <si>
    <t xml:space="preserve">El proceso Gestión Servicios Administrativos realizo los movimientos de Almacén correspondiente a los meses de Diciembre de 2013, enero a mayo de 2014 a través  del Boletín Diario de almacén, Se puede ver en las  lo carpetas  de Boletines Diario de Almacén de los meses  de diciembre de 2013 enero a mayo de 2014  identificadas   con TRD  numero 230.11.01 </t>
  </si>
  <si>
    <t>Mediante el cierre  de Inventarios trimestrales de Bienes Muebles, de consumo devolutivos actualizados con corte a Diciembre 2013- se presento informe de Activos Fijos con memorando  GAD 20142300001183 de fecha 10 de enero 2014, se evidencia en la carpeta cierre de Inventarios de diciembre de 2013 TR 230.11. 01</t>
  </si>
  <si>
    <t>Durante el primer semestre de 2014, se recibieron 5919, planillas integradas de liquidacion de aportes las cuales fueron tramitadas en su totalidad, se evidencia el cumplimiento de esta actividad en la base de datos de aportantes.</t>
  </si>
  <si>
    <t>Gestión de Servicios Administrativos documentó  de manera oportuna las acciones preventivas  en el Plan de Manejo de Riesgos que corresponden a 10 no Conformidades Potenciales y en Plan de Mejoramiento las cuales  son  13 conformidades reales que  fueron identificadas a través de las diferentes auditorías incluidas la Auditoría de Recertificación del Sistema Integral de Gestión MECI.CALIDAD. Adicionalmente documentó las acciones de mejora para las observaciones evidenciadas como resultado de la Revisión por la Dirección y del Informe Ejecutivo Anual de Control Interno</t>
  </si>
  <si>
    <t>Durante el I Semestre se realizaron 192 actas de apertura del buzón de sugerencias en Bogotá y en cada uno de los puntos administrativos fuera de Bogotá, esto se puede evidenciar en la unidad documental 220-5801 ACTAS BUZON SUGERNCIAS 2014</t>
  </si>
  <si>
    <t xml:space="preserve">No hubo Necesidad de Realizar plan de mejoramiento Individual toda vez que el funcionario tiene una calificacion Sobre saliente. </t>
  </si>
  <si>
    <t>Durante el I semestre se recepcionaron un total  21563 de novedades de afiliaciones y prestaciones economicas distribuidas de la siguiente  manera  6528 novedades de afiliaciones 15078 novedades de prestaciones economicas esto se encuentra consolidado en archivo INFORME GESTION ATENCION AL CIUDADANO 2014 del equipo de la funcionaria Roselys Silva  .</t>
  </si>
  <si>
    <t>Durante el  I semestre de 2014 se recepcionaron y radicaron 1621, los cuales se registraron el MIAAUGUDFO43 FORMATO DE REPORTE MENSUAL DEL REGISTRO Y SEGUIMIENTO DE PETICIONES, QUEJAS, RECLAMOS SUGERENCIAS Y/O FELICITACIONES, DENUNCIAS (PQRSD) POR DEPENDENCIAS, esto se puede evidenciar en el equipo de la funcionaria Roselys Silva</t>
  </si>
  <si>
    <t>El  GIT de contabilidad  realizo para el primer semestre de 2014:  1).  Circular para conciloiacion de informacion entre las areas de la entidad que generan informacion contable, con numero de radicado GCO-20144200000094 de fecha Enero 14 de 2014. 2).se realizo 28  conciliaciones entre procesos  quedando  extemporáneas  46 conciliaciones   debido a la rotación del personal  puesto que  el funcionario encargado  de algunas conciliaciones   renuncio y se distribuyeron las mismas entre los funcionarios existentes ya que no se asignó uno nuevo, produicto que no alcanzo el 100% de cumplimiento. c) se realizaron 156 conciliaciones bancarias de las 156 conciiaciones a reaizar, obteniendo en este producto el 100% del mismo . Las evidencias reposan  en la carpeta  con tabla de retención  GCO  4201901</t>
  </si>
  <si>
    <t>Gestión Bienes Transferidos documentó  de manera oportuna las acciones preventivas  en el Plan de Manejo de Riesgos que corresponden a  2 no Conformidades Potenciales y en Plan de Mejoramiento las cuales  son  5 conformidades reales que  fueron identificadas a través de las diferentes auditorías incluidas la Auditoría de Recertificación del Sistema Integral de Gestión MECI.CALIDAD. Adicionalmente documentó las acciones de mejora para las observaciones evidenciadas como resultado de la Revisión por la Dirección y del Informe Ejecutivo Anual de Control Interno</t>
  </si>
  <si>
    <t>El proceso Atención al Ciudadano la concertación de los compromisos laborales  de las siguientes funcionarias Francisca Ardila Guerra, Rita Niño y Clara Cecilia Rodriguez los cuales fueran entregadas al  G.I.T Gestión de Talento Humano el dia 17/02/2014 , esto se puede evidenciar  en la carpeta de apoyo evalucación ded desempeño 2014</t>
  </si>
  <si>
    <t>El Proceso elaboró un llistado de Bienes  muebles  Susceptibles de ser comercializados que contiene 2.442 ítems, corresponden a 23 lotes de bienes muebles de los cuales se comercializaron 2.435 ítems mediante Selección abreviada Enajenación Directa por oferta en sobre cerrado No. 09 de 2014,(Ver pagina www.contratos.gov.co –SECOP y contratos Nos. 038, 039, 040, 041, y 042 . Resolución 1470 de 2014 se adjudicaron    de los lotes.</t>
  </si>
  <si>
    <t>El Proceso Gestión Servicios Administrativos mediante Memorando GAD 20142300021803 de fecha 13 de marzo de 2014 solicito recursos para realizar Avalúos de bienes muebles de propiedad de la entidad, se evidencia en la carpeta TRD 230.69.04 Plan de Adquisiciones de Bienes, Servicios y Obra Pública de la vigencia 2014</t>
  </si>
  <si>
    <t xml:space="preserve">Durante el primer semestre de 2014 el proceso solicitó y   gestionó pago de los siguientes bienes. 1) Bucaramanga GAD 20142300022683 marzo 18/14. un inmueble CLUB ferroviario GAD 20142300022713 DE MARZO 18-03-14. Tres bienes inmuebles ubicados en Popayán GAD 20142300022743, evidencia que se puede  ver en Orfeo. Pra el proximo trimestre de 2014 se pagaran los impuesto de los bienes de propiedad de la entidad ya que en el primer semestre de 2014 se solicitaron recursos para el pago de impuestos prediales mediante memorando GAD 20142300021803 de fecha 13 de marzo de 2014 </t>
  </si>
  <si>
    <t xml:space="preserve">Durante el primer semestre de 2014 el proceso  gestionó pago de los siguientes bienes. 1) Bucaramanga GAD 20142300022683 marzo 18/14. un inmueble CLUB ferroviario GAD 20142300022713 DE MARZO 18-03-14. Tres bienes inmuebles ubicados en Popayán GAD 20142300022743, evidencia que se puede  ver en Orfeo. ra el proximo trimestre de 2014 se pagaran los impuesto de los bienes de propiedad de la entidad ya que en el primer semestre de 2014 se solicitaron recursos para el pago de impuestos prediales mediante memorando GAD 20142300021803 de fecha 13 de marzo de 2014 </t>
  </si>
  <si>
    <t>El GIT de contabilidad programa para el primer semestre de 2014 dos productos los cuales se cumplieron al 100% asi: 1) Organizo, Clasifico y conservo adecuadamente el archivo de gestion del porceso como consta en seguimiento que realizo gestion documental el dia 13 de junio de 2014.  2)Se realiza  la trasferencia  de las carpetas   al archivo  central el dia 9 de mayo  2014 según cronograma  de entrega.   Evidencias que reposan en carpeta con  tabla  de retencion  documental GCO 4202103.</t>
  </si>
  <si>
    <t>El proceso gestion Servicios Administrativos realizo 6 informes de bienes inmuebles los cuales reposan en la carpeta movimientos bienes inmuebles TRD 230.43. 01</t>
  </si>
  <si>
    <t>Durante el I semestre de 2014, se realizaron 2 productos (organizar, clasificar y conservar adecuadamente 57 unidades documentales de los archivos de gestión y 2. Realizar la transferencia de 57 carpetas al archivo central según lo establecido en el cronograma de transferencias primarias),  frente a 2 producto programado.  La evidencia se encuentra en la carpeta No. 400-90.</t>
  </si>
  <si>
    <t xml:space="preserve">No aplica.  Esta actividad NO fue programada por el Proceso y constituiría una duplicación de trámites y/o gestión, por cuanto en el SIG, se cuenta con un procedimiento para conciliación entre procesos, del cual hace parte Gestión de Cobro.  -  Esta alteración del Plan de Acción ya fue informada a la Oficina Asesora de Planeación y Sistemas solicitando  el respectivo ajuste,  mediante correo electrónico de fecha abril 02 de 2014 y reiterado mediante correo electrónico de fecha junio 13 de 2014. </t>
  </si>
  <si>
    <t>No aplica. Durante el I semestre de 2014, no se contó con el recurso humano (vacante) a cargo de la gestión documental, el cual fue solicitado a Secretaría General mediante memorandos Nos. SFI-20144000031473 de abril 24 de 2014 y SFI-20144000043423 de junio 06 de 2014; reireitrado con memorando dirigido a Talento Humano  No. SFI-201440000494023 de junio 25 de 2014.</t>
  </si>
  <si>
    <t xml:space="preserve">Durante el primer semestre del año 2.014, se tramitaron y atendieron un total  de 3,735 solicitudes por diferentes conceptos relacionados con las novedades a aplicar en las nóminas de pensionados (FERROCARRILES NACIONALES DE COLOMBIA, FUNDACION SAN JUAN DE DIOS ); de las cuales fueron tramitadas un total de 3735, para un total de cumplimiento del 100% de novedades aplicadas.
</t>
  </si>
  <si>
    <t xml:space="preserve">durante el primer semestre  del año 2014 fueron presentadas ante esta entidad 3100 solicitudes por los diferentes conceptos pensionales de los cuales se proyectaron  2659  actos administrativos los restantes  a corte 30 de junio aun se encuentran dentro del termino establecido por la ley para su oportuna respuesta 
</t>
  </si>
  <si>
    <t xml:space="preserve">durante el primer semestre se atendieron  351 tutelas  de las cuales fueron tramitadas 351 tutelas dentro del termino establecido en la ley.
</t>
  </si>
  <si>
    <t xml:space="preserve">Durante el primer semestre del año 2.014 , se generaron en la oportunidad establecida, 18 nóminas de pensionados correspondientes a los meses de enero, febrero, marzo,abril, mayo y junio de 2014, correspondientes a Ferrocarriles Nacionales,  Fundación San Juan de Dios y Prosocial.
</t>
  </si>
  <si>
    <t>Durante el I semestre se  organizaron, calsificaron y se conservaron adecuadamente las unidades documentales del archivo de gestón de Prestaciones Sociales</t>
  </si>
  <si>
    <t>Durante el I semestre se  organizaron, calsificaron y se conservaron adecuadamente las unidades documentales del archivo de gestón de Prestaciones Económicas</t>
  </si>
  <si>
    <t>Mediante memorando sps  20143000013553 de fecha 13 de febrero de 2014  fueron concertados los compromisos laborales de los tres funcionarios de carrera administrativa pertenecientes a la subdirección de prestaciones sociales; asi mismo  fueron radicado los compromisos concertados por parte de los 7 funcionarios de carrera pertenecientes a la coordinación de prestaciones económicas los cuales fueron radicados el 14 de febrero del presente año . evidencia que se encuentra alojada en la carpeta informe desempeño funcionario planta  2014.</t>
  </si>
  <si>
    <t>El acuerdo de gestion fue realizado el 31 de enero del  presente año  y radi8cado en talento Humano el 31 de enero de 2014.</t>
  </si>
  <si>
    <t>durante el año 2014 se realizaron las evaluaciones de desempeños correspondientes al  periodo correspondiente. evidencia que se encuentra alojada el archivo de gestion de prestaciones carpeta  Evaluaciones de Desempeño, y Radicadas en Gestión de  Talento Humano el 14 de febrero de 2014.</t>
  </si>
  <si>
    <t xml:space="preserve">Mediante solicitud de elaboracion, modificacion o eliminacion de documentos se presentaron el 30 de mayo de 2014 los siguientes procedimientos:  MIGPEGPEPT03 PRORROGA SUSTITUCION PENSIONAL POR ESTUDIOS, MIGPEGPEPT22   SUSTITUCION PENSIONAL A BENEFICIARIOS, MIGPEGPEPT3   SUSTITUCION PENSIONAL A HIJOS O HERMANOS INCAPACITADOS  PARA TRABAJAR POR RAZON DE SU INVALIDEZMIGPEGPEPT32,   SUSTITUCION PENSIONAL POR APLICACIÓN DE LA LEY 44/80 Y LEY 1204 DE 2008, MIGPEGPEPT27     RECONOCIMIENTO PENSION DE JUBILACION Y PENSION SANCION los cuales fueron enviados a  revision tecnica y devueltos para los respectivos reajustes evidencia que se encuentra alojada en la carpeta de Planeacion y Autoevaluacion; Dicha documentación sera enviada para aprobación en el III semestre.
</t>
  </si>
  <si>
    <t>Durante el periodo a evaluar se actualizaron los siguientes documentos del Sistema Integral de Gestión:                                                                                                                                                                                                 1. Visión de la Entidad.  
2. Misión de la Entidad.
3. Objetivos Institucionales (3).
4. Ficha de caracterización del proceso. 
5. Procedimiento ESDESOPSPT05 Audiencia Pública de Rendición de cuenta a la Ciudadania.                                                   6 . Instuctivo para la elaboración del Informe de Gestión Anual. Aprobado mediante resolución 0302 del 18 de febrero de 2014.                                                                                                                                                                                         7. Formato ESDESDIGFO01 identificación de necesidades y expectativas.                                                       
8. Formato ESDESDIGFO04 Modificación de los elementos del Direccionamiento Estrategico.                                                                                           9. Guia ESDESDIGGS01 para la formulación del Direccionamiento Estrategico. Aprobado mediante resolución 0728 del 21 de marzo de 2014.                                                                                                                           
10. Manual de calidad sistema integral de gestión (MECI - CALIDAD) ESDESDIGMS01.                             
11. Procedimiento ESDESDIGPT02 Revisión por la Dirección.                                                                              
12. Formato ESDESDIGFO06 Compromisos con la calidad.                                                                                   
13. Instructivo ESDESDIGIT02 tecnicas de solución de problemas.                                                                     
14. Guia ESDESOPSGS01  para la elaboración y codificación de documentos del sistema integral de gestión. Aprobado mediante resolución 1255 del 23 de mayo de 2014.</t>
  </si>
  <si>
    <t>Se presentaron  6 reportes mensuales de los procesos laborales al proceso contable con el fin de elaborar la conciliación entre procesos así; memorandos OAJ 20141300003453 de fecha 16/01/2014 – OAJ 20141300013523 de fecha 13/02/2014 – OAJ 20141300023933 de fecha 21/03/2014 – OAJ 20141300027173 de fecha 03/04/2014 – OAJ 20141300037253 de fecha 15/02/2014 – OAJ 20141300046433 de fecha 15/06/2014.</t>
  </si>
  <si>
    <t>Realizar a  catorce  procesos institucionales asesorias en la  formulación de hallazgos y reportes de  planes de mejoramiento.</t>
  </si>
  <si>
    <t>Durante el primer semestre se asesoro a 14 procesos de los 14 existente en la formulacion de acciones preventivas y correctivas y en el reporte del plan de mejoramiento, De igual manera se llevo a cabo una capacitacion para dar a conocer la metodologia de formulacion de hallazgos y el reporte de todos los planes institucionales, los dias 4, 5, 6 y 9 de de junio de la presente viogencia, informacion que se puede cotejar en la carpeta de asistencia de capacitaciones de l proceso de Talento Humano</t>
  </si>
  <si>
    <t>Se realizó la consolidación del informe ejecutivo de revisión por la dirección el cual se encuentra publicado en la página de intranet junto con el acta de revisión por la dirección.</t>
  </si>
  <si>
    <t>Se realizó la citación  al Equipo Operativo MECI CALIDAD para el 26 de junio de 2014 para llevar a cabo la presentación y el análisis del plan de manejo de riesgos de la entidad y dicha reunión fue aplazada por solicitud de la oficina de control interno y quedo para realizarse el dia 09 de julio de 2014</t>
  </si>
  <si>
    <t>Se detectaron 5 hallazgos potenciales para el proceso de medición y mejora los cuales fueron documentados en términos de oportunidad como se puede evidenciar dentro del plan de manejo de riesgos que se encuentra publicado.</t>
  </si>
  <si>
    <t>Se realizó la actualización de los siguientes documentos: procedimiento seguimiento y medición a los procesos, formato plan de mejoramiento institucional, ficha de caracterización, procedimiento seguimiento y medición a través de indicadores, formato hoja de vida del indicador, formato solicitud de creación, modificación o eliminación de indicadores y la guía para la formulación y administración de indicadores; los cuales se pueden evidenciar el las resoluciones 0131, 0302 y 1255 del 2014.</t>
  </si>
  <si>
    <t>Realizar 14 Auditoritas al Sistema Integral de Gestión.</t>
  </si>
  <si>
    <t>Llevar control mensual de las PQR recepcionadas en el buzon de sugerencias en la cuidad de bogota y los puntos administrativos fuera de bogotá</t>
  </si>
  <si>
    <t>1) Presentar en oportunidad al Director General los  informe de Satisfacción al Ciudadano IV trimestre 2013, I y I trimesre del 2014
2) Envíar a publicación el informe de Satisfacción al Ciudadano correspondiente al IV trimestre 2013, I y I trimesre del 2014</t>
  </si>
  <si>
    <t>1) 1) Presentar en oportunidad al Director General los   informes de Satisfacción al Ciudadano II y III  trimesre del 2014
2) Envíar a publicación el informe de Satisfacción al Ciudadano correspondiente II y III  trimesre del 2014</t>
  </si>
  <si>
    <t xml:space="preserve">El nivel de depuración de las cuentas bancarias está en el 99,16% sin embargo a aquellas partidas que persisten en conciliación ya se le adelantó la gestión correspondiente:
 OAJ 20141300070931 de abril 28 de 2014 - GTE -20134100068553- GTE -20134100068553 - GTE 20134100096663 de Dic 27-2013 - GTE 20144100046233 DE JUN 16-2014  - GTE 20144100023953 -  OAJ 20141300033883 - correo electrónico de mayo 8-2014 se remite al banco para dar cumplimiento a lo ordenado por la oficina jurídica
</t>
  </si>
  <si>
    <t>Se analizaron 2472 nit´s que tenía devolución provisional de recursos y se determinó que 76 nit´s había que realizar devolución definitiva toda vez que superó los 3 años sin que las mesadas hayan sido reclamadas - se gestionó mediante gte 20144100051251 - total devolución $128,462,231,93</t>
  </si>
  <si>
    <t xml:space="preserve">Para la subdirección financiera y tesorería no aplica por cuanto no hubo hallazgos ni acciones de mejora para documentar de acuerdo con las auditorías practicadas.               El GIT de Contabilidad  documento los hallazgos  encontrados en la auditoria de calidad  que se realizo el 21 de mayo de 2014    se realizaron    las acciones  de mejora   pertinentes. Las evidencias reposan en  la carpeta GCO  420 4102 planeación y autoevaluación de procesos   </t>
  </si>
  <si>
    <t xml:space="preserve">De los funcionarios de tesorería se presentó el 14 de febrero de 2014  los compromisos laborales concertados de los tres funcionarios de planta a la oficina de talento humano.
La subdirección financiera presento a la oficina de talento humano el 13 de febrero los compromisos concertados con los  cinco funcionario de planta a cargo. El grupo interno  de trabajo  de contabilidad   presentó el 5 de febrero de 2014  los compromisos laborales concertados de los dos  funcionarios de planta a la oficina de talento humano.
</t>
  </si>
  <si>
    <t xml:space="preserve">De los funcionarios de tesorería se presentó la evaluación de desempeño laboral a la oficina de talento humano de los tres funcionarios de planta en febrero 10 de 2014
De la subdirección financiera se evaluó a cinco funcionarios los cuales se presentaron a la oficina de talento humano en febrero 10 y 13 de 2014.los dos   funcionarios  de contabilidad  pertenecientes a planta fueron evaluados   en su desempeño laboral   el dia 5 de febrero del 2014  el informe fue enviado a  la oficina de  talento humano                                                           
                                      </t>
  </si>
  <si>
    <t>El proceso Gestión Servicios Administrativos realizo 100% Compromisos Laborales del  funcionario Jorge Otalora de  correspondiente al proceso Bienes Transferidosdel periodo comprendido de 1 de febrero de 2014 al 31 de enero de 2015 los cuales fueron entregados a la Oficina de Talento Humano el día 14 de febrero de 2014 se pude evidenciar en la carpeta del funcionario Jorge Otalora carpeta de consulta</t>
  </si>
  <si>
    <t xml:space="preserve">1 ) .Se elaboro  el cronograma interno para la presentacion de informes  en la GCO 420-4102 Planeacion yAutoevaluacion   Del Proceso.
El Grupo Interno de Trabajo de Tesorería presentó 8 informes de acuerdo con lo programado en la matriz primaria y secundaria  de los cuales 6 corresponden al  Promedio diario de cuenta e inversiones en TES y 2 al informe Trimestral de Inversiones  c) El  GIT  de  contabilidad 59 informes  programados /59 informes presentados ,   , la evidencia  de  su presentación se pueden  observar en la carpeta con tabla de  retención  GCO 4205301,GCO 4208306,GCO 4202702 GCO 4202306 .
Gestión de recursos financieros - presupuesto en la matriz primaria y secundaria se evidencia que debe publicar en la página web del fps, la ejecución presupuestal.  en este semestre se publicaron 6  ejecuciones así: diciembre 13, enero 14. febrero 14, marzo 14, abril 14 y mayo 14 .
la evidencia de su publicación se encuentra en página web 
http://www.fps.gov.co/informacion_contable_financiera/estados_financieros/ano_2013
http://www.fps.gov.co/informacion_contable_financiera/estados_financieros/ano_2014)
</t>
  </si>
  <si>
    <t xml:space="preserve">Trimestralmente se presenta el portafolio de inversiones al GIT  de contabilidad para generar la conciliación entre procesos
carpeta 410-5313 Movimiento diario de Tesorería </t>
  </si>
  <si>
    <t xml:space="preserve">
Durante el  semestre  evaluado se actualizó la siguiente documentación:
APGRFSFIPT07 Expedición de Certificadode Disponibilidad Presupuestal 
APGRFSFIPT08 Expedición  de Registro Presupuestal 
APGRFSFIPT09 Adición y/o reduccionesdeCertificados de Disponibilidad Presupuestal y Registro Presupuestal
APGRFSFIPT13 Acuerdos-Traslados Presupuestales. 
Se eliminaron los siguientes procedimientos:
APGRFSFIPT04 Eliminación Informe mensual de Ejecución Presupuestal  
05010306 Conciliación Bancaria de Caja Menor</t>
  </si>
  <si>
    <t xml:space="preserve">El Acuerdo deGestión delSubdirectorFinanciero fuerealizadoelm10 de Febrerode2014, remitido a Gestión deTalento Humano mediante Memorando SFI-20144000053853 </t>
  </si>
  <si>
    <t>Para la subdirección financiera y tesorería ,contabilidad no aplica por cuanto no hubo necesidad de concertar planes de mejoramiento individual</t>
  </si>
  <si>
    <t xml:space="preserve">Durante el Primer semestre de 2014 se expidieron 570 cdps  (Unidad Salud 354 y Pensión 216) de manera oportuna, de acuerdo con  la disponibilidad presupuestal
Se evidencia en las carpetas (Certificado De Disponibilidad  Presupuestal 2014 Pensiones 400.13.03 y certificado de disponibilidad  presupuestal 2014 salud 400.13.03)
</t>
  </si>
  <si>
    <t>La oportunidad en los pagos durante el semestre estuvo dada en el 99,98 % la diferencia de  $39,153,249  corresponde a las  obligaciones  50814 -49414 -50914 y 51014 las cuales a 30 de junio no fueron allegadas a tesorería, permanecen en contabilidad</t>
  </si>
  <si>
    <t xml:space="preserve">Durante el primer semestre se envio correo electronico a todos los procesos de la Entidad para la revisión, reformulación y creación de indicadores de Gestión (por procesos y estrategicos),  de los cuales 12 de los 14 procesos asistieron oportunamente a la cita programada mediante correo electronico (yajairag@fondo) del día 21 de enero del 2014, haciendo falta los procesos Gestión Bienes Tranferidos y Gestión de Talento Humano. Los Indicadores de Gestión a la fecha aun no han sido aprobados ya que la actualización de la  metodologia establecida no se encontraba aprobada, lo cual se llevo a cabo su aprobacion mediante resolución 1255 del 23 de mayo del 2014. Se espera la aprobación por parte del  Jefe de la Oficina Asesora Planeación y Sistemas de los 79 Indicadicadores de Gestión que fueron trabajados con los diferentes 12 procesos al igual que la revisión, formulación y/o creación de los indicadores de los dos procesos faltantes y asi poder culminar satisfactoriamente esta actividad. Evidencia que se puede verificar en los computadores de los funcionarios encargados de dicha actividad, el funcionario Carlos Habib y Yajaira Gonález.
</t>
  </si>
  <si>
    <t>se llevo a cabo la Auditoria de recertificación de la Entidad;  La auditoria tubo como alcance la oficina principal del F.P.S y las Divisiones de Antioquia y Magdalena.
Información que puede ser evidenciada en el Informe de Auditoria para la recertificacion ISO 9001:2008 y NTCGP 1000:2009. que se encuentra archivado en la carpeta de apoyo de la Oficina Asesora de Planeacion y Sistemas y en el Grupo de Trabajo de Control Interno.</t>
  </si>
  <si>
    <t xml:space="preserve">Durante el primer semestre de 2014 Grupo de trabajo Control Interno realizo la Verificación y evaluación de los siguientes Planes Institucionales:
1) Plan de Mejoramiento Institucional del  IV trimestre 2013 segun memorando 20141100004253 del 20/01/2014, I trimestre de 2014 segun memorando 20141100032823 del 29/04/2014.                                                                         2) Plan de Manejo de Riesgos  IV trimestre 2013 segun memorando 20141100006013 del 22/01/2014,  I trimestre de 2013 segun memorando 20141100032833 del 29/04/2014.                                                                                      3) Indicadores de Gestión II semestre 2013 segun memorando 20141100008073 del 30/01/2014.                                  4) Plan de Fortalecimiento del SIG (Noviembre - Diciembre 2013 segun memorando 20141100006463 del 23/01/2014) - (Enero - Febrero 2014  segun memorando 20141100024243 del 26/03/2014) (Marzo - Abril 2014  segun correo electronico 28/05/2014).
5) Plan de Acción II semestre 2013  segun memorando 20141100008303 del 31/01/2014.                                                            6) Plan Anticorrupción y de atención al Ciudadano cuatrimestre 01 dic /2013 a 30/03/2014  segun </t>
  </si>
  <si>
    <t xml:space="preserve">El proceso de gestión servicios Administrativos realizo la actualización de los siguientes procedimientos:
Formato de solicitud de Fotocopias
Formato Control de Combustible
Formato de control de mantenimientos de bienes muebles e inmuebles
Formato de certificado de no existencia gastos caja menor
procedimientos:
APGSAGADPT         ACTUALIZACIÓN ACTIVOS FIJOS
APGSAGADPT01      BOLETIN DIARIO DE ALMACÉN
APGSAGADPT15       CONTROL CONSUMO  DE COMBUSTIBLE
APGSAGADPT16        PRESTACION SERVICIO DE TRANSPORTE
APGBTGADPT08     ARRIENDO DE BIENES  INMUEBLES 
APGSAGADPT10     CIERRE DE INVENTARIOS TRIMESTRAL
Los cuales se enviaron a todos los funcionarios de la entidad mediante correo, para transversalidad el día 17 junio de 2014.
Los siguientes procedimientos actualmente se encuentran en revisión técnica APGSAGADPT     BAJA DE BIENES MUEBLES PÓR OBSOLECENCIA, INSERVIBLES , APGSAGADPT03  ADMINISTRACIÓN CUENTAS PERSONALES BIENES DEVOLUTIVOS   Y 
APGSAGADPT18   CONTROL DE SERVICIOS PUBLICOS, se remitieron mediante correo a la Oficina de Planeación y Sistemas para revisión técnica día 17 junio de 2014.
Se puede evidenciar en la carpeta Plan de Mejoramiento Institucional 2014 TRD 230.52.03
</t>
  </si>
  <si>
    <t>Esta actividad no aplica debido a que los  funcionarios del proceso no requieren plan de mejoramiento</t>
  </si>
  <si>
    <t>No aplica para el semestre</t>
  </si>
  <si>
    <t>Durante el semestre se presentó el programa de gestión documental, el cual, fue aprobado por el comité interno de archivo.  Este progrma se encuentra en ajustes para que sea aprobado por el comité de calidad.</t>
  </si>
  <si>
    <t>El comité de interno de archivo realizado el 05 de junio de 2014 determino que no se va a adquirir el sotware para la digitalizaciíon del archivo central, por tal motivo esta actividad no aplica. Evidencia que se puede cotejar en el acta No 01 serie docuemtal 220</t>
  </si>
  <si>
    <t xml:space="preserve">La docuemtación en el  plan de manejo de riesgos  de las acciones de mejoras se documento fuera de de lso términos establecidos </t>
  </si>
  <si>
    <t>Desde 05  al 30 de de junio del 2014 se han digitalizado 70 carpetas del proceso Gestión Servicios de Salud - Afiliaciones y compensación, evidencia que se puede cotejar en el equipo de computo del  funcionario encargado de la digitalización del archivo</t>
  </si>
  <si>
    <r>
      <t xml:space="preserve">Se evidencia la aprobación de los dos planes anuales de auditoría elaborados y aprobados por el comité de control interno el día 13 de enero del 2014, dichos planes fueron reformulados por la visita de recertificacion del FPS, en sesion del comite coordinador del sistema de control interno y calidad el pasado 20 de marzo de 2014, mediante acta numero 005, los mismos se encuentran publicados en la intranet en le link sistema de control interno. 
</t>
    </r>
    <r>
      <rPr>
        <b/>
        <sz val="28"/>
        <rFont val="Bookman Old Style"/>
        <family val="1"/>
      </rPr>
      <t>NIVEL DE CUMPLIMIENTO 100% AUDITOR JOHAMBIR RODRIGUEZ.</t>
    </r>
  </si>
  <si>
    <r>
      <t xml:space="preserve">Por parte del proceso de evaluación independiente programaron 45 auditorías de control interno, adicionalmente  10 auditorías a los planes institucionales  según lo programado , se verifico en las AZ informes de gestión 110-53-09 y seguimiento a planes 110-41-01.). 
</t>
    </r>
    <r>
      <rPr>
        <b/>
        <sz val="28"/>
        <rFont val="Bookman Old Style"/>
        <family val="1"/>
      </rPr>
      <t>NIVEL DE CUMPLIMIENTO 100% AUDITOR JOHAMBIR RODRIGUEZ.</t>
    </r>
  </si>
  <si>
    <r>
      <t xml:space="preserve">Se evidencia 14 informes de auditorias realizadas del primer ciclo de auditorías  al Sistema de Gestión de Calidad aplicada los procesos que hacen parte de FPS durante el mes de mayo, estas evidencias se encuentran en el A´z informes de gestión 110-53-09. 
</t>
    </r>
    <r>
      <rPr>
        <b/>
        <sz val="28"/>
        <rFont val="Bookman Old Style"/>
        <family val="1"/>
      </rPr>
      <t>NIVEL DE CUMPLIMIENTO 100% AUDITOR JOHAMBIR RODRIGUEZ.</t>
    </r>
  </si>
  <si>
    <r>
      <t xml:space="preserve">Se evidencia 10 informes de verificación en el avance de los planes institucionales:                                                                                       1) Plan de Mejoramiento Institucional (IV trimestre de 2013 y I trimestre de 2014).                                                                                                               2) Plan de Manejo de Riesgos (IV trimestre de 2013 y I trimestre de 2013).                                                                                                  3) Indicadores de Gestión II semestre 2013.                                                                                                    
4) Plan de Fortalecimiento del SIG (Noviembre - Diciembre DE 2013, Enero - Febrero, Marzo - Abril 2014).
5) Plan de Acción II semestre 2013                                                      
6 Plan Anticorrupcion y de Atencion al Ciudadano cuatrimestre 01 de dic/2013 a 30/03/2014
</t>
    </r>
    <r>
      <rPr>
        <b/>
        <sz val="28"/>
        <rFont val="Bookman Old Style"/>
        <family val="1"/>
      </rPr>
      <t>NIVEL DE CUMPLIMIENTO 100% AUDITOR JOHAMBIR RODRIGUEZ</t>
    </r>
  </si>
  <si>
    <r>
      <t xml:space="preserve">Se evidencio que durante el primer semestre de 2014, el Grupo de trabajo Control Interno, realizo la ejecucion de 2 acciones preventivas programadas en el plan de manejo de riesgos para el proceso al 100%, adicionalmente el proceso de Medicion y Mejora y el proceso de atencion al ciudadano cumplieron al 100% las acciones documentadas en el proceso SEI para un total de 4 acciones preventivas.
En el plan de mejoramiento Institucional se dio cumplimiento a las acciones documentadas asi: el proceso SEI con 3 no conformidades reales con un cumplimiento asi: 2 NC al 100% y 1 NC al 51%, adicionalmente el proceso de Medicion y Mejora con  1 NC al 100% y otra al 67% .  
</t>
    </r>
    <r>
      <rPr>
        <b/>
        <sz val="28"/>
        <rFont val="Bookman Old Style"/>
        <family val="1"/>
      </rPr>
      <t>NIVEL DE CUMPLIMIENTO 91% AUDITOR JOHAMBIR RODRIGUEZ</t>
    </r>
    <r>
      <rPr>
        <sz val="28"/>
        <rFont val="Bookman Old Style"/>
        <family val="1"/>
      </rPr>
      <t>.</t>
    </r>
  </si>
  <si>
    <r>
      <t xml:space="preserve">Se evidencio que se  realizó la actualización de los Programas Anuales de Auditoria tipo Evaluación Independiente y Sistema Integral de Gestión mediante resolución 0017 del 13/01/201413.  y  se realizó la actualización del formato Plan de Mejoramiento Institucional del proceso Medicion y Mejora con el fin de establecer la casilla de Eficacia mediante la resolución 0302 del 18/02/2014, se actualizaron las actividades del proceso SEI en el procedimiento Seguimiento y Medición a traves de Indicadores mediante la resolución 1255 del 23/05/2014. Mediante resolucion 1688 del 14/07/2014 se actualizo los procedimientos "Certificación Cumplimiento de la Información Litigiosa del Estado", "Informe Ejecutivo Anual del Sistema de Control Interno" y "Informe de Austeridad y Eficiencia en el gasto Publico" 
</t>
    </r>
    <r>
      <rPr>
        <b/>
        <sz val="28"/>
        <rFont val="Bookman Old Style"/>
        <family val="1"/>
      </rPr>
      <t>NIVEL DE CUMPLIMIENTO 100% AUDITOR JOHAMBIR RODRIGUEZ</t>
    </r>
  </si>
  <si>
    <r>
      <t xml:space="preserve">En la intranet se evidencio, que se documentaron en termino de oportunidad las 2 no conformidades reales y las 3 no conformormidades potenciales reportadas en el plan de manejo de riesgos y las reportadas en el plan de mejoramientoinstitucional.
</t>
    </r>
    <r>
      <rPr>
        <b/>
        <sz val="28"/>
        <rFont val="Bookman Old Style"/>
        <family val="1"/>
      </rPr>
      <t>NIVEL DE CUMPLIMIENTO 100% AUDITOR JOHAMBIR RODRIGUEZ.</t>
    </r>
  </si>
  <si>
    <r>
      <t xml:space="preserve"> El archivo de gestión se le hizo seguimiento según la programación el día 14 de febrero, este mismo se encontró en condiciones óptimas que garantizan la conservación y organización de las unidades documentales que contienen el archivo de gestión. Se programo 1 transferencia primaria para la entrega del archivo de gastión al proceso de Gestión Documental: 20 de enero ; la transferencia se entrego el 17 de enero de 2014.
</t>
    </r>
    <r>
      <rPr>
        <b/>
        <sz val="28"/>
        <rFont val="Bookman Old Style"/>
        <family val="1"/>
      </rPr>
      <t>NIVEL DE CUMPLIMIENTO 100% AUDITOR JOHAMBIR RODRIGUEZ.</t>
    </r>
  </si>
  <si>
    <r>
      <t>Durante el primer semestre de 2014 se realizaron las siguientes modificaciones a documentos del Sistema Integral de Gestión asi:                                                                                                                                                                                                 1. Visión de la Entidad.  
2. Misión de la Entidad.
3. Objetivos Institucionales (3).
4. Ficha de caracterización del proceso. 
5. Procedimiento ESDESOPSPT05 Audiencia Pública de Rendición de cuenta a la Ciudadania.                                                   6 . Instuctivo para la elaboración del Informe de Gestión Anual. Aprobado mediante resolución 0302 del 18 de febrero de 2014.                                                                                                                                                                                         7. Formato ESDESDIGFO01 identificación de necesidades y expectativas.                                                       
8. Formato ESDESDIGFO04 Modificación de los elementos del Direccionamiento Estrategico.                                                                                           9. Guia ESDESDIGGS01 para la formulación del Direccionamiento Estrategico. Aprobado mediante resolución 0728 del 21 de marzo de 2014.                                                                                                                           
10. Manual de calidad sistema integral de gestión (MECI - CALIDAD) ESDESDIGMS01.                             
11. Procedimiento ESDESDIGPT02 Revisión por la Dirección.                                                                              
12. Formato ESDESDIGFO06 Compromisos con la calidad.                                                                                   
13. Instructivo ESDESDIGIT02 tecnicas de solución de problemas.                                                                     
14. Guia ESDESOPSGS01  para la elaboración y codificación de documentos del sistema integral de gestión. Aprobado mediante resolución 1255 del 23 de mayo de 2014.
Igualmente se evidencia que no se actualizaron los siguientes documentos asi:
Procedimiento Comite Tecnico de Desarrollo Administrativo.
Metodologia elaboracion DOFA incluida en la Politica de Admon de Riesgos.
Metodologia del Plan anticorrupción y de Atencion al ciudadano.</t>
    </r>
    <r>
      <rPr>
        <b/>
        <sz val="28"/>
        <rFont val="Bookman Old Style"/>
        <family val="1"/>
      </rPr>
      <t xml:space="preserve">
NIVEL DE CUMPLIMIENTO 82% ACEPTABLE</t>
    </r>
  </si>
  <si>
    <r>
      <t xml:space="preserve">Se evidencio cumplimiento de 3 de 4 actividades para cumplimiento asi: 
1) Se actualizó  la base de datos de  pensionados, asociaciones, gremios y federaciones, participantes en la Audiencia Pública de Rendición de Cuentas.
2) Se elaboró el cronograma de la  Audiencia Pública de Rendición de Cuentas  
3) Se elaboró el informe de Gestión vigencia 2013 por parte de los procesos, como insumo para la Audiencia pública de Rendición de cuentas y se realizó la consolidación para el semestre correspondiente. 
4)NO SE CUMPLIO CON LA ACTIVIDAD DE REALIZAR LA RENDICION DE CUENTAS TODA VEZ QUE LA MISMA FUE PROGRAMADA PARA EL  22 de Julio de 2014.
</t>
    </r>
    <r>
      <rPr>
        <b/>
        <sz val="28"/>
        <rFont val="Bookman Old Style"/>
        <family val="1"/>
      </rPr>
      <t>NIVEL DE CUMPLIMIENTO 75% ACEPTABLE</t>
    </r>
  </si>
  <si>
    <r>
      <t xml:space="preserve">Se evidencio la realización de la reunión de Revisión por la Dirección el pasado 25 de marzo de 2014 producto del cual se realizo el acta No. 006 de manera extemporanea; igualmente se evidencia en el acta No, 007 del pasado 09/04/2014 como plazo para presentar el acta legalizada  el 11/04/2014 y la misma fue presentada a control interno el pasado 23/04/2014.
</t>
    </r>
    <r>
      <rPr>
        <b/>
        <sz val="28"/>
        <rFont val="Arial Narrow"/>
        <family val="2"/>
      </rPr>
      <t>NIVEL DE CUMPLIMIENTO 0% INSATISFACTORIO.</t>
    </r>
  </si>
  <si>
    <r>
      <t xml:space="preserve">Con corte a 30 de junio de 2014 no se ha desarrollado la metodologia para la elaboración de la DOFA INSTITUCIONAL la cual fue requerida por los integrantes del Comite Operativo MECI CALIDAD, OPS realizó la documentación del metodo de analisis mediante un instructivo tecnicas de solucion de problemas, donde se establecio el diagrama de paretto entre otros  y el mismo fue aprobado mediante la resolucion 1255 del 23/05/2014.
</t>
    </r>
    <r>
      <rPr>
        <b/>
        <sz val="28"/>
        <rFont val="Arial Narrow"/>
        <family val="2"/>
      </rPr>
      <t>NIVEL DE CUMPLIMIENTO 0% INSATISFACTORIO.</t>
    </r>
  </si>
  <si>
    <r>
      <t xml:space="preserve">Se evidencio la realización de la visita de Auditoria de recertificación de la Entidad;  La auditoria tubo como alcance la oficina principal del F.P.S y las Divisiones de Antioquia y Magdalena y fue realizada desde el 26 al 31 de marzo de 2014.
Información que puede ser evidenciada en el Informe de Auditoria para la recertificacion ISO 9001:2008 y NTCGP 1000:2009. 
</t>
    </r>
    <r>
      <rPr>
        <b/>
        <sz val="28"/>
        <rFont val="Arial Narrow"/>
        <family val="2"/>
      </rPr>
      <t>NIVEL DE CUMPLIMIENTO 100% SATISFACTORIO.</t>
    </r>
  </si>
  <si>
    <r>
      <t xml:space="preserve">Se evidencia cumplimiento de los 4 productos programados para cumplimiento durante el primer semestre asi: 
1) Se aprobo la implementación de buenas practicas para reducir el consumo de papel mediante resolución 0185 del 7 de febrero de 2014, 
2) y 3) se aprobó la politica Cero papel y el Plan de Eficiencia Administrativa, como consta en el acta 001 del 6 de febrero del 2014 y en la pagina de intranet de la Entidad, 
4) Se realizo unas diapositivas para sensibilización sobre eficiencia administrativa y cero papel al prender los funcionarios sus computadores durante una semana evidencia que se puede cotejar en el correo electronico enviado el pasado 04/04/2014 (yajairag@fondo).
</t>
    </r>
    <r>
      <rPr>
        <b/>
        <sz val="28"/>
        <rFont val="Arial Narrow"/>
        <family val="2"/>
      </rPr>
      <t>NIVEL DE CUMPLIMIENTO 100% SATISFACTORIO.</t>
    </r>
  </si>
  <si>
    <r>
      <t xml:space="preserve">Durante el primer semestre de 2014 fueron levantados 4 no conformidades potenciales  de las cuales 3 fueron documentadas oportunamente CA03514-P, CA03614-P y CA03714-P. 
La no conformidad potencial CI01314-P detectada en el informe de auditoria No. 15 del pasado 08/04/2014 se encuentra sin documentar.
</t>
    </r>
    <r>
      <rPr>
        <b/>
        <sz val="28"/>
        <rFont val="Bookman Old Style"/>
        <family val="1"/>
      </rPr>
      <t>NIVEL DE CUMPLIMIENTO 75% ACEPTABLE.</t>
    </r>
  </si>
  <si>
    <r>
      <t xml:space="preserve">Se evidencia que durante el I semestre 2014 se concertaron los compromisos laborales 2014-2015: y los mismos fueron presentados a  GTH asi: 
Mauricio Villaneda Jimenez el 17 de febrero del 2014. 
Maria Flor Lara y Willson Beltran radicados el 13 de febrero del 2014 en GTH.
</t>
    </r>
    <r>
      <rPr>
        <b/>
        <sz val="28"/>
        <rFont val="Arial Narrow"/>
        <family val="2"/>
      </rPr>
      <t>NIVEL DE CUMPLIMIENTO 100% SATISFACTORIO.</t>
    </r>
  </si>
  <si>
    <r>
      <t xml:space="preserve">Se evidencia que durante el I semestre 2014 se presentaron oportunamente a  GTH las evaluaciones de Desempeño laboral de los siguientes funcionarios asi: 
Mauricio Villaneda Jimenez el 17 de febrero del 2014.
Maria Flor Lara y Willson Beltran radicados el 13 de febrero del 2014 en GTH.
</t>
    </r>
    <r>
      <rPr>
        <b/>
        <sz val="28"/>
        <rFont val="Arial Narrow"/>
        <family val="2"/>
      </rPr>
      <t>NIVEL DE CUMPLIMIENTO 100% SATISFACTORIO.</t>
    </r>
  </si>
  <si>
    <r>
      <t xml:space="preserve">Se evidencia gestión de la acción programada para cumplimiento del primer semestre de 2014 teniendo en cuenta el cumplimiento de las fechas establecidas en el cronograma "Seguimiento a la Administracion de archivos de Gestión" 26/05/2014 sin observaciones. 
</t>
    </r>
    <r>
      <rPr>
        <b/>
        <sz val="28"/>
        <rFont val="Arial Narrow"/>
        <family val="2"/>
      </rPr>
      <t>NIVEL DE CUMPLIMIENTO 100% SATISFACTORIO.</t>
    </r>
  </si>
  <si>
    <r>
      <t xml:space="preserve">Se evidencia gestión de la acción programada para cumplimiento del primer semestre de 2014 teniendo en cuenta el cumplimiento de las fechas establecidas en el cronograma "Seguimiento a la Administracion de archivos de Gestión" 21/02/2014 sin observaciones.
Igualmente se evidencia cumplimiento de las transferencias documentales realizadas el dia 07/05/2014 y programadas para el 30/05/2014. 
</t>
    </r>
    <r>
      <rPr>
        <b/>
        <sz val="28"/>
        <rFont val="Arial Narrow"/>
        <family val="2"/>
      </rPr>
      <t>NIVEL DE CUMPLIMIENTO 100% SATISFACTORIO.</t>
    </r>
  </si>
  <si>
    <r>
      <t xml:space="preserve">Durante el I semestre se realizaron los siguientes mantenimientos tal y como se evidencia en la ficha técnica del vehiculo CHEVROLET CAPTIVA 2400 C:C
A los 65,410 km se le realizo cambio de Aceite, motor, filto de aire, filtro de motor y filtro de aceite.
A los 67,580 mk se le realizo la revisión de frenos y cambio de pastillas delantera y traseras, y bandas. 
A los 71,461 se le realizo cambio de aceite motor, cambio de filtro de aire, filtro de aire acondicionado, revisión de frenos, cambio de discos de frenos delanteros y traseros, suavisar mordazas delanteras y traseras, graduación de campanas disco trasero, cambio de liquidido de todo el sistema de frenos.
</t>
    </r>
    <r>
      <rPr>
        <b/>
        <sz val="28"/>
        <rFont val="Arial Narrow"/>
        <family val="2"/>
      </rPr>
      <t>NIVEL DE CUMPLIMIENTO 100% SATISFACTORIO.</t>
    </r>
  </si>
  <si>
    <r>
      <t xml:space="preserve">Durante el primer semestre de 2014 doce de los 14 procesos del FPS redefinieron los indicadores estrategicos y por procesos desde enero de 2014; a la fecha de la verificacion se evidencia una demora injustificada por parte de  OPS para la aprobación de los mismos.
</t>
    </r>
    <r>
      <rPr>
        <b/>
        <sz val="28"/>
        <rFont val="Arial Narrow"/>
        <family val="2"/>
      </rPr>
      <t>NIVEL DE CUMPLIMIENTO 85% ACEPTABLE</t>
    </r>
  </si>
  <si>
    <r>
      <t xml:space="preserve">Durante el primer semestre de 2014 se redefinieron en total 79 indicadores para un total de 12 procesos; los mismos se trabajaron en conjunto con los funcionarios de Medición y Mejora a los cuales se les realizo en el mismo momento de su generacion la respectiva revision tecnica.
</t>
    </r>
    <r>
      <rPr>
        <b/>
        <sz val="28"/>
        <rFont val="Arial Narrow"/>
        <family val="2"/>
      </rPr>
      <t>NIVEL DE CUMPLIMIENTO 100% SATISFACTORIO.</t>
    </r>
  </si>
  <si>
    <r>
      <t>Se evidencio que durante el primer semestre 2014 se asesoro a 14 procesos de los 14 existente en la formulacion de acciones preventivas y correctivas y en el reporte del plan de mejoramiento, De igual manera se llevo a cabo una capacitacion para dar a conocer la metodologia de formulacion de hallazgos y el reporte de todos los planes institucionales, los dias 4, 5, 6 y 9 de de junio de la presente viogencia, informacion que se puede cotejar en la carpeta de asistencia de capacitaciones de l proceso de Talento Humano.</t>
    </r>
    <r>
      <rPr>
        <b/>
        <sz val="28"/>
        <rFont val="Arial Narrow"/>
        <family val="2"/>
      </rPr>
      <t xml:space="preserve">
NIVEL DE CUMPLIMIENTO 100% SATISFACTORIO.</t>
    </r>
  </si>
  <si>
    <r>
      <t xml:space="preserve">Se evidencio la elaboración del informe Ejecutivo de Revisión por la Dirección correspondiente al II semestre de 2013, el cual se solicito publicar en la intranet del FPS el 11/04/2014 de manera extemporanea toda vez que el mismo debio ser publicado a mas tardar el 15 de marzo de 2014.
</t>
    </r>
    <r>
      <rPr>
        <b/>
        <sz val="28"/>
        <rFont val="Arial Narrow"/>
        <family val="2"/>
      </rPr>
      <t>NIVEL DE CUMPLIMIENTO 0% INSATISFACTORIO.</t>
    </r>
  </si>
  <si>
    <r>
      <t xml:space="preserve">Se evidencia incumplimiento de las actividades programadas para el primer semestre de 2014:  durante el mes de enero y hasta el mes de mayo no se evidencio solicitud de citacion al comité operativo MECI CALIDAD; para el 26 de junio de 2014 se realizo citación a sesion del comite para lo cual el Grupo de Trabajo de Control interno solicito que fuera aplazado debido a que desde el mes de enero fueron programadas auditorias a las divisiones y no se podian reprogramar; en el orden del dia enviado mediante el correo no se evidencio que las siguientes actividades fueran presentadas en el orden del dia:
1) Presentación del seguimiento del mapa de riesgos al Equipo Operativo MECI - CALIDAD 
2) Consolidación de Mapa de Riesgos II semestre 2013 
</t>
    </r>
    <r>
      <rPr>
        <b/>
        <sz val="28"/>
        <rFont val="Arial Narrow"/>
        <family val="2"/>
      </rPr>
      <t>NIVEL DE CUMPLIMIENTO 0% INSATISFACTORIO.</t>
    </r>
  </si>
  <si>
    <r>
      <t xml:space="preserve">Durante el primer semestre de 2014 fueron detectadas 5 no conformidades potenciales asi: 
por BVC 2 NO CONFORMIDADES POTENCIALES Y 3 POR AUDITORIAS DE CALIDAD, LAS CUALES FUERON DOCUMENTADAS OPORTUNAMENTE. 
</t>
    </r>
    <r>
      <rPr>
        <b/>
        <sz val="28"/>
        <rFont val="Arial Narrow"/>
        <family val="2"/>
      </rPr>
      <t xml:space="preserve"> NIVEL DE CUMPLIMIENTO 100% SATISFACTORIO.</t>
    </r>
  </si>
  <si>
    <r>
      <t xml:space="preserve">Se evidencio que el Proceso Gestión de Talento Humano realizo los siguientes productos que se encontraban programados para el I Semestre:
1) Formulación del  Plan de Acción : remitido a la Oficina Asesora de Planeación y Sistemas el día 24 de Enero de 2014, dentro de la oportunidad solicitada.
2)  Actualización de la Matriz Primaria y Secundaria: Para el primer semestre del año 2014 no se requirio actualizacion en la matriz primaria y secundaria del proceso GESTION de TALENTO HUMANO.
3)  Diagnóstico Estratégico y de Gestión elaborados: Se  elaboró el Diagnóstico Estratégico y de Gestión de la Entidad.
4) Consolidación del Diagnostico Institucional del Plan Institucional de Capacitación  y presentación de este, para revisión  de la Comisión de Personal.  Se elaboró la Consolidación del Diagnóstico Institucional del Plan Institucional de Capacitación con base en el Diagnóstico Estratégico y de Gestión  y  lo presentó para la revisión de la Comisión de Personal el día  12 de Fe-brero  (Acta No. 002/2014). Los integrantes de la Comisión junto con los funcionarios de Talento Humano,  identificaron  las necesidades institucionales prioritarias para trabajar por los Equipos de Excelencia a través de los Proyectos de Aprendizaje en Equipo
5) Resolución mediante la cual se convoca, evalúa y premia a los Equipos de Trabajo de Excelencia bajo La Metodología de los Proyectos de Aprendizaje en Equipo :  Se elaboró y adoptó mediante la Resolución No. 0436 del 27 de Febrero de 2014.
6) Cronograma General Convocatoria y Evaluación Equipos de Trabajo de Excelencia bajo la Metodología de Proyectos de Aprendizaje en Equipo: Se elaboró y adoptó mediante la Resolución No. 0436 del 27 de Febrero de 2014.
7) Plan Institucional de Capacitación 2014 aprobado: Aunque se formuló una propuesta del Plan Institucional de Capacitación para la vigencia del año 2014, esta no fue aprobada por cuanto no se inscribieron equipos para el desarrollo de los proyectos de Aprendizaje; por tal razón  El Director General aprobó el Cronograma General de Eventos de Capacitación, dentro del cual se incluyeron algunos temas de capacitación relacionados con las necesidades Institucionales identificadas. Documentos que fueron publicados en la página Intranet de la Entidad el día 31 de Marzo del presente año.
8)Plan de Bienestar 2014 aprobado: El Plan de Bienestar Social fue aprobado por el Director General el día 12 de Febrero y se encuentra publicado en la página intranet de la Entidad. Dicho Plan fue modificado el día 22 de Mayo de 2014, en razón a que el proceso de contratación para el desarrollo de las actividades se tomó más tiempo del inicialmente previsto.
9) Plan de Capacitación del Sistema de Gestión de la Seguridad y Salud en el Trabajo 2014, aprobado: 11/03/2014 mediante acta No. 02 de COPASO
10) Cronograma de actividades del Sistema de Gestión de la Seguridad y Salud en el Trabajo 2014, aprobado: 11/03/2014 mediante acta No. 02 de COPASO
11) Consolidar el Plan de Incentivos Pecuniarios y No Pecuniarios 2014: Mediante Resolución No. 0731 del 25 de Marzo de 2014, se estableció el Plan de Incentivos para los empleados del FPS vigencia 2013 – 2014.
12) Resolución Lineamientos para la EDL durante la vigencia: Mediante la Resolución No. 301 del 18 de Febrero de 2014, se fijaron parámetros para la Evaluación del Desempeño Laboral para el periodo comprendido entre el 1 de febrero de 2014 y el  31 de enero de 2015
13) Resolución designando la Comisión Evaluadora para la EDL: Mediante la Resolución No. 307 del 19 de Febrero de 2014, se designaron funcionarios de libre nombramiento y remoción para participar en la evaluación del desempeño laboral  del periodo comprendido entre el 1 de febrero de 2014 al 31 de enero de 2015.
</t>
    </r>
    <r>
      <rPr>
        <b/>
        <sz val="28"/>
        <rFont val="Arial Narrow"/>
        <family val="2"/>
      </rPr>
      <t>NIVEL DE CUMPLIMIENTO 100% SATISFACTORIO</t>
    </r>
  </si>
  <si>
    <r>
      <t>Se pudo evidenciar que durante el primer semestre de 2014 se tramitaron un total de 159 novedades de nominas de 159 novedades requeridas; dichas novedades fueron verificadas en las nominas del mes de enero a junio de 2014 (un cada 15 dias) y nomina de retroactivo.</t>
    </r>
    <r>
      <rPr>
        <b/>
        <sz val="28"/>
        <rFont val="Arial Narrow"/>
        <family val="2"/>
      </rPr>
      <t xml:space="preserve">
NIVEL DE CUMPLIMIENTO 100% SATISFACTORIO</t>
    </r>
  </si>
  <si>
    <r>
      <t xml:space="preserve"> Durante el primer semestre se expidieron dentro del término establecido  88 certificaciones solicitadas, así: 
Certificaciones SIIF 16, Certificaciones Laborales 53, Certificaciones con funciones 4, certificaciones de Inexistencia personal 15.
</t>
    </r>
    <r>
      <rPr>
        <b/>
        <sz val="28"/>
        <rFont val="Arial Narrow"/>
        <family val="2"/>
      </rPr>
      <t>NIVEL DE CUMPLIMIENTO 100% SATISFACTORIO</t>
    </r>
  </si>
  <si>
    <r>
      <t xml:space="preserve"> Durante el primer semestre de 2014 GTH se relaizo la vinculación del funcionario Hernan Torrez de la cual GTH adelanto la afiliaciòn al Sistema de seguridad social, Caja de Compensación Familiar, Riesgos profesionales, dentro de los términos establecidos
</t>
    </r>
    <r>
      <rPr>
        <b/>
        <sz val="28"/>
        <rFont val="Arial Narrow"/>
        <family val="2"/>
      </rPr>
      <t>NIVEL DE CUMPLIMIENTO 100% SATISFACTORIO</t>
    </r>
  </si>
  <si>
    <r>
      <t xml:space="preserve">Durante el primer semestre de 2014 se realizaron las siguientes actividades dando cumplimiento a la meta establecida:
1) Mediante Circular No. 20142100000164 de 21 de enero/2014, se requerió la elaboración y/o actualización de las Declaraciones de bienes y rentas y actividad económica de los funcionario de planta a diciembre /2013,  actualizadas, evidencia en serie d- 210-2103 -2014 a folio 2
2) Se Asesoraró en la elaboración y/o actualización de las Declaraciones de bienes y rentas y actividad económica de los funcionario de planta a diciembre /2013 en el SIGEP, evidencia correo internos y 210-4903 Historias laborales 
3)  Se archivaron las 70 Declaraciones de bienes y rentas y actividad económica de los 70  funcionarios de planta a diciembre /2013,  evidencia 2104903 de cada funcionario
4) Digitalizar los documentos del 20% de las Historias Laborales de los funcionarios de Planta en el SIGEP
5) Validar la información de las hojas de vida en el SIGEP, del 100% de los funcionarios de planta que ingresen como nuevos a la Entidad
</t>
    </r>
    <r>
      <rPr>
        <b/>
        <sz val="28"/>
        <rFont val="Bookman Old Style"/>
        <family val="1"/>
      </rPr>
      <t>NIVEL DE CUMPLIMIENTO 100% SATISFACTORIO</t>
    </r>
    <r>
      <rPr>
        <sz val="28"/>
        <rFont val="Bookman Old Style"/>
        <family val="1"/>
      </rPr>
      <t xml:space="preserve">
</t>
    </r>
  </si>
  <si>
    <r>
      <t xml:space="preserve">Se evidencia durante el I semestre de 2014, se ejecutaron treinta y cuatro (34) eventos de capacitación,  programados en el Cronograma General de Eventos de Capacitación de la presente vigencia.
</t>
    </r>
    <r>
      <rPr>
        <b/>
        <sz val="28"/>
        <rFont val="Arial Narrow"/>
        <family val="2"/>
      </rPr>
      <t>NIVEL DE CUMPLIMIENTO 100% SATISFACTORIO</t>
    </r>
  </si>
  <si>
    <r>
      <t xml:space="preserve">Durante el I semestre de 2014, se gestionaron las  treinta y cuatro (34) eventos de capacitación,  programados en el Cronograma General de Eventos de Capacitación de la presente vigencia. Adicionalmente, se dio inicio al Estudio del Sector para contratar las capacitaciones programadas para el segundo Semestre en cuanto a: Contrattación Estatal, Código de Procedimiento Administrativo, Cobro Persuasivo y Coactivo, Normas Internacionales de Contabilidad, Actualización Sistema General de Seguridad Social en Salud y Pensiones. 
</t>
    </r>
    <r>
      <rPr>
        <b/>
        <sz val="28"/>
        <rFont val="Arial Narrow"/>
        <family val="2"/>
      </rPr>
      <t>NIVEL DE CUMPLIMIENTO 100% SATISFACTORIO</t>
    </r>
  </si>
  <si>
    <r>
      <t xml:space="preserve">Durante el primer semestre de 2014 se elaboraron los siguientes informes asi:
1) Se elaboró el Informe de evaluación de los eventos de capacitación desarrollados durante el II semestre de 2013, el cual será presentado para revisión, análisis y sugerencias de la Comisión de Personal.
2) ISe elaboró informe de Evaluación del Impacto de las Capacitaciones desarrolladas durante el II Semestre de 2013, el cual será presentado para revisión, análisis y sugerencias de la Comisión de Personal.
</t>
    </r>
    <r>
      <rPr>
        <b/>
        <sz val="28"/>
        <rFont val="Arial Narrow"/>
        <family val="2"/>
      </rPr>
      <t>NIVEL DE CUMPLIMIENTO 100% SATISFACTORIO</t>
    </r>
  </si>
  <si>
    <r>
      <t xml:space="preserve">Durante el primer semestre de 2014 se dio cumplimiento a los 3 productos programados asi:
1) Se elaboraron los Estudios Previos para la Ejecución de las Actividades del Plan de Bienestar,  como resultado se gestionó contratación a través de la Invitación No. 07, para el desarrollo de las Actividades de Bienestar de la presente vigencia, la cual se encuentra en ejecución.
2) 100% de Actividades del Plan de Bienestar Ejecutadas: se ejecutaron las seis (6) actividades programadas: Tarde de Cine, Celebración del Día de la Mujer y del Hombre, Celebración Cumpleaños Funcionarios que cumplieron durante el primer Semestre, Día de la Secretaria, Concurso de Talentos, y Actividades del Plan de Intervención del Clima Laboral.
3) Se elaboró Informe de grado de avance Plan de Bienestar correspondiente al I Semestre de 2014.
</t>
    </r>
    <r>
      <rPr>
        <b/>
        <sz val="28"/>
        <rFont val="Arial Narrow"/>
        <family val="2"/>
      </rPr>
      <t>NIVEL DE CUMPLIMIENTO 100% SATISFACTORIO</t>
    </r>
    <r>
      <rPr>
        <sz val="28"/>
        <rFont val="Arial Narrow"/>
        <family val="2"/>
      </rPr>
      <t xml:space="preserve">
</t>
    </r>
  </si>
  <si>
    <r>
      <t xml:space="preserve">Se evidencio cumplimiento de los 4 productos programados para el primer semestre asi:
1.) Mediante Circular GTH-20142100000074 del 13 de Enero del presente año se solicitó a los Funcionarios de Carrera Administrativa y de Libre Nombramiento del Fondo de Pasivo Social de FCN la Evaluación del desempeño del segundo semestre 2013-2014, como resultado el proceso  GTH recibió copia de 55 Evaluaciones Parciales Semestrales, Evaluaciones Parciales Eventuales por cambio de Dependencia y/o Proceso o por cambio de Evaluador y de la Evaluación Anual u Ordinaria, las cuales fueron revisadas,  tabuladas y archivadas en la historia laboral de cada funcionario. 
2) Revisión Formatos concertación de compromisos laborales 2014-2015 radicados en GTH:  
3) Revisión y archivo de planes de mejoramiento Individual radicados en GTH: Como resultado de la Evaluación del Desempeño correspondiente al periodo Febrero de 2013 a Enero de 2014, se debía concertar planes de mejoramiento individual para ocho (8) de los funcionarios evaluados, de los cuales se recibieron tres (3) proyectos de planes de mejoramiento individual, los cuales fueron revisados y devueltos para correcciones y firmas definitivas. Finalmente se recibieron dos planes de mejoramiento los cuales se encuentran archivados en las Historias Laborales.
4) En el mes de Abril se elaboró Informe consolidado de EVALUACIÓN DEL DESEMPEÑO LABORAL PERIODO: 2013 A 2014 el cual fue remitido al Director General  Mediante Memorando GTH – 20142100045403 del 11 de Junio de 2014. 
</t>
    </r>
    <r>
      <rPr>
        <b/>
        <sz val="28"/>
        <rFont val="Arial Narrow"/>
        <family val="2"/>
      </rPr>
      <t>NIVEL DE CUMPLIMIENTO 100% SATISFACTORIO</t>
    </r>
  </si>
  <si>
    <r>
      <t xml:space="preserve">Se evidencio que durante el primer semestre se le dio cumplimiento a la meta establecida toda vez que se evidencio   Circular No. 20142100000194 de fecha 24 de Enero  de 2014 y se dieron a conocer los lineamientos y se realizo la solicitud de realizar las Evaluaciones de los acuerdos de la vigencia 2013 y la formulación de Acuerdos de gestión del 2014.
</t>
    </r>
    <r>
      <rPr>
        <b/>
        <sz val="28"/>
        <rFont val="Arial Narrow"/>
        <family val="2"/>
      </rPr>
      <t>NIVEL DE CUMPLIMIENTO 100% SATISFACTORIO</t>
    </r>
  </si>
  <si>
    <r>
      <t xml:space="preserve">Se evidencio la  elaboracion del  informe de las actividades de induccion general y especifica correspòndiente al II semestre de 2013.
</t>
    </r>
    <r>
      <rPr>
        <b/>
        <sz val="28"/>
        <rFont val="Arial Narrow"/>
        <family val="2"/>
      </rPr>
      <t>NIVEL DE CUMPLIMIENTO 100% SATISFACTORIO</t>
    </r>
  </si>
  <si>
    <r>
      <t xml:space="preserve">Durante el primer semestre de 2014 se realizo induccion general a 12 funcionarios nuevos que ingresaron a la entidad.
</t>
    </r>
    <r>
      <rPr>
        <b/>
        <sz val="28"/>
        <rFont val="Arial Narrow"/>
        <family val="2"/>
      </rPr>
      <t>NIVEL DE CUMPLIMIENTO 100% SATISFACTORIO</t>
    </r>
  </si>
  <si>
    <r>
      <t xml:space="preserve">Los Compromisos Laborales del periodo 2014 - 2015 de las dos (2) funcionarias de Carrera Administrativa que laboran en el proceso Gestión de Talento Humano Cecilia Cardenas y Yaneth Farfan fueron concertados oportunamente y presentados el 17 de febrero a GTH.
</t>
    </r>
    <r>
      <rPr>
        <b/>
        <sz val="28"/>
        <rFont val="Arial Narrow"/>
        <family val="2"/>
      </rPr>
      <t>NIVEL DE CUMPLIMIENTO 100% SATISFACTORIO</t>
    </r>
  </si>
  <si>
    <r>
      <t xml:space="preserve">Las EDL correspondiente al II semestre del periodo 2013 2014 de las dos (2) funcionarias de Carrera Administrativa que laboran en el proceso Gestión de Talento Humano Cecilia Cardenas y Yaneth Farfan fueron elaborados oportunamente y presentados el 17 de febrero a GTH.
</t>
    </r>
    <r>
      <rPr>
        <b/>
        <sz val="28"/>
        <rFont val="Arial Narrow"/>
        <family val="2"/>
      </rPr>
      <t>NIVEL DE CUMPLIMIENTO 100% SATISFACTORIO</t>
    </r>
  </si>
  <si>
    <r>
      <t xml:space="preserve">Se evidencia que durante el primer semestre del 2014  de 365 cuentas de cobro a realizar, se realizaron 268 por FPS y 80 de PROSOCIAL por los periodos de Enero hasta Mayo del 2014 para un total de 348 cuentas por cobrar realizadas a 57 entidades .  Según base de datos suministradas. 
</t>
    </r>
    <r>
      <rPr>
        <b/>
        <sz val="28"/>
        <rFont val="Arial Narrow"/>
        <family val="2"/>
      </rPr>
      <t>NIVEL DE CUMPLIMIENTO 95% SATISFACTORIO.</t>
    </r>
  </si>
  <si>
    <r>
      <t xml:space="preserve">Durante el primer semestre del 2014 se evidencio  según ORFEO que de 25 solicitudes de paz y salvo se expidieron 22  y las restastes  fueron tramitadas en el mes de Julio. 
</t>
    </r>
    <r>
      <rPr>
        <b/>
        <sz val="28"/>
        <rFont val="Arial Narrow"/>
        <family val="2"/>
      </rPr>
      <t>NIVEL DE CUMPLIMIENTO 88% ACEPTABLE</t>
    </r>
  </si>
  <si>
    <r>
      <t xml:space="preserve">Durante el primer semestre del 2014 se evidencio según memorando COB-20144050022413 del 17/03/2014 y COB-20144050023653 del 21/03/2014., se remitieron  2 expedientes para cobro juridico de los municipios de florida y neiva.
</t>
    </r>
    <r>
      <rPr>
        <b/>
        <sz val="28"/>
        <rFont val="Arial Narrow"/>
        <family val="2"/>
      </rPr>
      <t>NIVEL DE CUMPLIMIENTO 100% SATISFACTORIO</t>
    </r>
  </si>
  <si>
    <r>
      <t xml:space="preserve">Durante el primer semestre del 2014 se evidencio mediante hoja de trabajo que se sustentaron 73 requerimientos los cuales fueron radicados por las entidades concurrentes por concepto de cuota parte. 
</t>
    </r>
    <r>
      <rPr>
        <b/>
        <sz val="28"/>
        <rFont val="Arial Narrow"/>
        <family val="2"/>
      </rPr>
      <t xml:space="preserve">NIVEL DE CUMPLIMIENTO 100% SATISFACTORIO </t>
    </r>
  </si>
  <si>
    <t>Una vez realizada la verificada la informacion reportada en SIIF no resultaron deudores en mora por concepto de arrendamiento de muebles inmuebles, motivo por el cual el indicador no puede ser calificado.</t>
  </si>
  <si>
    <r>
      <t xml:space="preserve">Durante el primer semestre del 2014 se evidencio según base de datos suministrada que se debia generar el cobro de  164 morosos SGSSS, de los cuales se realizo el cobro de  67 morosos del SGSSS. 
</t>
    </r>
    <r>
      <rPr>
        <b/>
        <sz val="28"/>
        <rFont val="Arial Narrow"/>
        <family val="2"/>
      </rPr>
      <t>NIVEL DE CUMPLIMIENTO 40,85% INSATISFACTORIO</t>
    </r>
  </si>
  <si>
    <t>Durante el primer semestre de 2014 no se presentaron morosos por concepto de arrendamientos de bienes muebles e inmubles razon por la cual no se establece calificación para indicador.</t>
  </si>
  <si>
    <r>
      <t xml:space="preserve">Durante el primer semestre de 2014 se realizaron un total de 58 actos administrativos frente a un total de 60 cuentas por pagar.
</t>
    </r>
    <r>
      <rPr>
        <b/>
        <sz val="28"/>
        <rFont val="Arial Narrow"/>
        <family val="2"/>
      </rPr>
      <t>NIVEL DE CUMPLIMIENTO 96,67% SATISFACTORIO</t>
    </r>
    <r>
      <rPr>
        <sz val="28"/>
        <rFont val="Arial Narrow"/>
        <family val="2"/>
      </rPr>
      <t xml:space="preserve"> </t>
    </r>
  </si>
  <si>
    <r>
      <t xml:space="preserve">En atención al indicador establecido durante el primer semestre de 2014 se actualizo la ficha de caracterización del proceso mediante resolución 1255 del 23/05/2014.
</t>
    </r>
    <r>
      <rPr>
        <b/>
        <sz val="28"/>
        <rFont val="Arial Narrow"/>
        <family val="2"/>
      </rPr>
      <t xml:space="preserve">NIVEL DE CUMPLIMIENTO 100% SATISFACTORIO </t>
    </r>
  </si>
  <si>
    <r>
      <t xml:space="preserve">Durante el primer semestre de 2014 fueron recibidas un total de 117 demandas en contra del FPS las cuales fueron asignadas cada una a los apoderados externos contratados por la entidad.
</t>
    </r>
    <r>
      <rPr>
        <b/>
        <sz val="28"/>
        <rFont val="Arial Narrow"/>
        <family val="2"/>
      </rPr>
      <t>NIVEL DE CUMPLIMIENTO 100% SATISFACTORIO</t>
    </r>
  </si>
  <si>
    <r>
      <t xml:space="preserve">Se evidencia durante el primer semestre de 2014, la elaboración de 20 Actas del Comité de Defensa Judicial y Conciliación.
</t>
    </r>
    <r>
      <rPr>
        <b/>
        <sz val="28"/>
        <rFont val="Arial Narrow"/>
        <family val="2"/>
      </rPr>
      <t>NIVEL DE CUMPLIMIENTO 100% SATISFACTORIO</t>
    </r>
  </si>
  <si>
    <r>
      <t xml:space="preserve">Se evidencia durante el primer semestre de 2014, la iniciación de dos procesos de Cobro Coactivo remitidos por la subdirección financiera.
</t>
    </r>
    <r>
      <rPr>
        <b/>
        <sz val="28"/>
        <rFont val="Arial Narrow"/>
        <family val="2"/>
      </rPr>
      <t>NIVEL DE CUMPLIMIENTO 100% SATISFACTORIO</t>
    </r>
  </si>
  <si>
    <r>
      <t xml:space="preserve">Se evidencia durante el primer semestre de 2014,se libraron 2 mandamientos de pago en terminos de oportunidad correspondiente a las siguientes entidades: 2014-001 Municipio de Florida, 2014-002 Municipio de Neiva.
</t>
    </r>
    <r>
      <rPr>
        <b/>
        <sz val="28"/>
        <rFont val="Arial Narrow"/>
        <family val="2"/>
      </rPr>
      <t>NIVEL DE CUMPLIMIENTO 100% SATISFACTORIO</t>
    </r>
  </si>
  <si>
    <r>
      <t xml:space="preserve">Durante el primer semestre de 2014, se evidencio la revisión tecnica de 55 estudios previos, no se evidencia la oportunidad de dicha revisión teniendo en cuenta que el indicador no esta formulado de esa manera y que a la fecha no existe procedimiento documentado para establecer terminos.
</t>
    </r>
    <r>
      <rPr>
        <b/>
        <sz val="28"/>
        <rFont val="Arial Narrow"/>
        <family val="2"/>
      </rPr>
      <t>NIVEL DE CUMPLIMIENTO 100% SATISFACTORIO</t>
    </r>
  </si>
  <si>
    <r>
      <t xml:space="preserve">Según base de datos suministrada durante el primer semestre de 2014 se debian liquidar un total de 14 contratos, a la fecha del seguimiento fueron liquidados 12 contratos los dos que se encuentran pendientes fueron dejadas las debilidades en el pasado informe de auditoria.
</t>
    </r>
    <r>
      <rPr>
        <b/>
        <sz val="28"/>
        <rFont val="Arial Narrow"/>
        <family val="2"/>
      </rPr>
      <t>NIVEL DE CUMPLIMIENTO 85,71% ACEPTABLE.</t>
    </r>
  </si>
  <si>
    <r>
      <t xml:space="preserve">De acuerdo a la formulación del indicador se  actualizaron y se aprobaron los siguientes procedimientos mediante acto administrativo:
-  Se elimino el procedimiento cobro coactivo cuentas por cobrar por cuentas partes pensiónales mediante resolución 0131  de fecha 30 de enero de 2014.
- </t>
    </r>
    <r>
      <rPr>
        <b/>
        <sz val="28"/>
        <rFont val="Arial Narrow"/>
        <family val="2"/>
      </rPr>
      <t xml:space="preserve">Formato ficha técnica para análisis del comité de defensa judicial y conciliación </t>
    </r>
    <r>
      <rPr>
        <sz val="28"/>
        <rFont val="Arial Narrow"/>
        <family val="2"/>
      </rPr>
      <t xml:space="preserve">Fueron aprobados mediante resolución 728  de fecha 21 marzo de 2014,  
Evidencia Carpeta TRD 130-25-03 procedimientos SIG 2014. 
</t>
    </r>
  </si>
  <si>
    <r>
      <t xml:space="preserve">Durante el primer semestre de 2014 se dio cumplimiento a la actualización del Formato ficha técnica para análisis del comité de defensa judicial y conciliación aprobada mediante resolución 0728 del 21/03/2014.
</t>
    </r>
    <r>
      <rPr>
        <b/>
        <sz val="28"/>
        <rFont val="Arial Narrow"/>
        <family val="2"/>
      </rPr>
      <t>NIVEL DE CUMPLIMIENTO 100% SATISFACTORIO</t>
    </r>
  </si>
  <si>
    <r>
      <t xml:space="preserve">Durante el primer semestre de 2014 fueron documentados en terminos de oportunidad 2 no conformidades asi:  CA01914-P, CI00514, Mediante el correo electrónico de fecha 11/04/2014  de la  funcionaria Nancy Estela Bautista  Pérez.
</t>
    </r>
    <r>
      <rPr>
        <b/>
        <sz val="28"/>
        <rFont val="Arial Narrow"/>
        <family val="2"/>
      </rPr>
      <t>NIVEL DE CUMPLIMIENTO 100% SATISFACTORIO</t>
    </r>
    <r>
      <rPr>
        <sz val="28"/>
        <rFont val="Arial Narrow"/>
        <family val="2"/>
      </rPr>
      <t xml:space="preserve"> </t>
    </r>
  </si>
  <si>
    <r>
      <t xml:space="preserve">Se evidencia la concertaron oportuna de  tres compromisos laborales a realizar del periodo 01 de agosto de 2013 al 31 de enero de 2014, correspondiente a los funcionarios Luis Alfredo Escobar Rodríguez; Rubby Angarita de Díaz, Nancy Estela Bautista Pérez, los cuales fueron entregados en Talento Humano, el día 07 de febrero de 2014. 
</t>
    </r>
    <r>
      <rPr>
        <b/>
        <sz val="28"/>
        <rFont val="Arial Narrow"/>
        <family val="2"/>
      </rPr>
      <t xml:space="preserve">NIVEL DE CUMPLIMIENTO 100% SATISFACTORIO </t>
    </r>
  </si>
  <si>
    <r>
      <t xml:space="preserve">Se evidencia la presentacion oportuna de las tres evaluaciones de desempeño Laboral, las cuales fueron entregadas a Gestión Talento Humano, así: La del doctor Luis Alfredo Escobar, el 07 febrero de 2014; la de Nancy Estela Bautista Pérez, el día 06 febrero de 2014; la de la doctora Rubby Angarita de Díaz, el 06 febrero de 2014.
</t>
    </r>
    <r>
      <rPr>
        <b/>
        <sz val="28"/>
        <rFont val="Arial Narrow"/>
        <family val="2"/>
      </rPr>
      <t xml:space="preserve">NIVEL DE CUMPLIMIENTO 100% SATISFACTORIO </t>
    </r>
  </si>
  <si>
    <r>
      <t xml:space="preserve">Se evidencia la presentación oportuna de  6 reportes mensuales de los procesos laborales al proceso contable con el fin de elaborar la conciliación entre procesos así; memorandos OAJ 20141300003453 de fecha 16/01/2014 – OAJ 20141300013523 de fecha 13/02/2014 – OAJ 20141300023933 de fecha 21/03/2014 – OAJ 20141300027173 de fecha 03/04/2014 – OAJ 20141300037253 de fecha 15/02/2014 – OAJ 20141300046433 de fecha 15/06/2014.
</t>
    </r>
    <r>
      <rPr>
        <b/>
        <sz val="28"/>
        <rFont val="Arial Narrow"/>
        <family val="2"/>
      </rPr>
      <t xml:space="preserve">NIVEL DE CUMPLIMIENTO 100% SATISFACTORIO </t>
    </r>
  </si>
  <si>
    <r>
      <t xml:space="preserve">Se evidencia durante el primer semestre de 2014 el cumplimiento a los dos produtos programados asi:
1).Organizar, clasificar y conservar adecuadamente las unidades documentales del archivo de gestón de la Oficina Asesora Jurídica, la verificacion fue efectuada segun cronograma el pasado 25/04/2014
2). Realizar la transferencia  de las carpetas al archivo central según lo establecido en cronograma de transferencias primarias, las transferencias fueron realizadas el 23 de mayo segun programacion.
</t>
    </r>
    <r>
      <rPr>
        <b/>
        <sz val="30"/>
        <rFont val="Arial Narrow"/>
        <family val="2"/>
      </rPr>
      <t xml:space="preserve">NIVEL DE CUMPLIMIENTO 100% SATISFACTORIO </t>
    </r>
  </si>
  <si>
    <r>
      <t xml:space="preserve">Durante el primer semestre de 2014 fueron recibidos un total de 79 informes de los apoderados externos para actualizar las actuaciones en cada uno de las demandas asi: en el mes de Enero 9 informes, de febrero a junio se recibieron 14 en cada mes. 
</t>
    </r>
    <r>
      <rPr>
        <b/>
        <sz val="28"/>
        <rFont val="Arial Narrow"/>
        <family val="2"/>
      </rPr>
      <t>NIVEL DE CUMPLIMIENTO 100% SATISFACTORIO</t>
    </r>
  </si>
  <si>
    <r>
      <t xml:space="preserve">Se evidencia durante el primer semestre de 2014 que fueron recibidas 133 citaciones a audiencias de conciliación judicial y prejudicial, en las cuales los integrantes del comité emitieron 133 conceptos, tal y como consta en las actas numeradas del 001 al 020 correspondientes FPS.
 </t>
    </r>
    <r>
      <rPr>
        <b/>
        <sz val="28"/>
        <rFont val="Arial Narrow"/>
        <family val="2"/>
      </rPr>
      <t>NIVEL DE CUMPLIMIENTO 100% SATISFACTORIO</t>
    </r>
  </si>
  <si>
    <r>
      <t xml:space="preserve">Durante el primer semestre de 2014 fueron recibidas 25 solicitudes de liquidaciones de las cuales fueron remitidas 506 liquidaciones.
</t>
    </r>
    <r>
      <rPr>
        <b/>
        <sz val="28"/>
        <rFont val="Arial Narrow"/>
        <family val="2"/>
      </rPr>
      <t>NIVEL DE CUMPLIMIENTO 100% SATISFACTORIO</t>
    </r>
  </si>
  <si>
    <t>Número de informes presentados oportunamente / numero de informes  programados</t>
  </si>
  <si>
    <r>
      <t xml:space="preserve">No se evidencia avance de la meta establecida toda vez que la Gestión Documental del proceso se encuentra desordenada y para realizar la verificación por parte de control interno fue desgastante.
</t>
    </r>
    <r>
      <rPr>
        <b/>
        <sz val="28"/>
        <rFont val="Arial Narrow"/>
        <family val="2"/>
      </rPr>
      <t>NIVEL DE CUMPLIMIENTO 0% INSATISFACTORIO.</t>
    </r>
  </si>
  <si>
    <r>
      <t xml:space="preserve">NO SE EVIDENCIA CUMPLIMIENTO DE LA META ESTABLECIDA.
</t>
    </r>
    <r>
      <rPr>
        <b/>
        <sz val="28"/>
        <rFont val="Arial Narrow"/>
        <family val="2"/>
      </rPr>
      <t>NIVEL DE CUMPLIMIENTO 0% INSATISFACTORIO.</t>
    </r>
  </si>
  <si>
    <r>
      <t xml:space="preserve">Durante el primer semestre de 2014 fueron detectadas 5 no conformidades , las cuales fueron documentadas oportunamente.
</t>
    </r>
    <r>
      <rPr>
        <b/>
        <sz val="28"/>
        <rFont val="Arial Narrow"/>
        <family val="2"/>
      </rPr>
      <t xml:space="preserve">NIVEL DE CUMPLIMIENTO 100% SATISFACTORIO </t>
    </r>
  </si>
  <si>
    <t>Durante el primer semestre de 2014 no se da cumplimiento a la meta teniendo en cuenta que esta actividad es subcontratada, a la fecha se encuentran los estudios previos en revisión para ser enviados a juridica.  Motivo por el cual no se le da calificación al indicador.</t>
  </si>
  <si>
    <r>
      <t xml:space="preserve">Se evidencia durante el primer semeste del 2014, que fueron detectados 5 no conformidades las fueron documentadas en terminos de oportunidad asi:  CA02014-P, CA02114-P, CI00614-P, CI01514-P y CI00514-P.
</t>
    </r>
    <r>
      <rPr>
        <b/>
        <sz val="28"/>
        <rFont val="Arial Narrow"/>
        <family val="2"/>
      </rPr>
      <t>NIVEL DE CUMPLIMIENTO 100% SATISFACTORIO.</t>
    </r>
  </si>
  <si>
    <r>
      <t xml:space="preserve">Se evidencia que durante el primer semestre se realizaron dos estudios previos 1. para la contratación de canal de línea dedicada para acceso a internet, servicio de hosting para correo electrónico y 2. para la implementacion y personalizacion del modulo de auditoria para orfeo, diagnostico del servidor, capacitacion modulo administrativo y el servicio de soporte por horas.
</t>
    </r>
    <r>
      <rPr>
        <b/>
        <sz val="28"/>
        <rFont val="Arial Narrow"/>
        <family val="2"/>
      </rPr>
      <t>NIVEL DE CUMPLIMIENTO 100% SATISFACTORIO</t>
    </r>
  </si>
  <si>
    <r>
      <t xml:space="preserve">Se evidencia según base de datos suministrada que se realizaron 45 actualizaciones en las hojas de vida de los equipos de computo 
</t>
    </r>
    <r>
      <rPr>
        <b/>
        <sz val="28"/>
        <rFont val="Arial Narrow"/>
        <family val="2"/>
      </rPr>
      <t>NIVEL DE CUMPLIMIENTO 100% SATISFACTORIO</t>
    </r>
  </si>
  <si>
    <r>
      <t xml:space="preserve">Durante el primer semestre 2014 se realizo inducccion general a la totalidad de funcionarios que ingresaron a la entidad de acuerdo con lo señalado en el procedimiento  APGTHGTHPT02    PLANEACIÓN, EJECUCIÓN Y EVALUACIÓN DEL PROCESO DE INDUCCION DE PERSONAL. 
</t>
    </r>
    <r>
      <rPr>
        <b/>
        <sz val="28"/>
        <rFont val="Arial Narrow"/>
        <family val="2"/>
      </rPr>
      <t>NIVEL DE CUMPLIMIENTO 100% SATISFACTORIO</t>
    </r>
  </si>
  <si>
    <r>
      <t xml:space="preserve">Se evidencio la elaboración  del Plan de Actividades de Reinducción a desarrollar a través de un evento específico, el cual fue aprobado por el Director General.
</t>
    </r>
    <r>
      <rPr>
        <b/>
        <sz val="28"/>
        <rFont val="Arial Narrow"/>
        <family val="2"/>
      </rPr>
      <t>NIVEL DE CUMPLIMIENTO 100% SATISFACTORIO</t>
    </r>
  </si>
  <si>
    <r>
      <t xml:space="preserve">Durante el 1er semestre 2014, se realizaron los dos informes de cumplimiento de funciones de la Comisión de Personal dirigidos a la CNSC, asi: IVt -2013, el dia 14/01/2014 y IT-2014 el 09/04/2014, 
</t>
    </r>
    <r>
      <rPr>
        <b/>
        <sz val="28"/>
        <rFont val="Arial Narrow"/>
        <family val="2"/>
      </rPr>
      <t>NIVEL DE CUMPLIMIENTO 100% SATISFACTORIO</t>
    </r>
  </si>
  <si>
    <r>
      <t xml:space="preserve">Durante el I Semestre de 2014 se actualizaron trece (13) documentos del Proceso Gestión de Talento Humano; sin embargo a Junio 30 de 2014, han sido aprobados diez (10), mediante Resoluciones No. 0131 DEL 30 DE ENERO DE 2014; RESOLUCIÓN No. 302 del 18 de FEBRERO DE 2014; RESOLUCIÓN No. 0728 del 21 DE MARZO DE 2014 y RESOLUCION No. 1255 del 23 DE MAYO DE 2014 Y RESOLUCIÓN No.. 1409 DEL 19 DE JUNIO DE 2014.  
</t>
    </r>
    <r>
      <rPr>
        <b/>
        <sz val="28"/>
        <rFont val="Arial Narrow"/>
        <family val="2"/>
      </rPr>
      <t>NIVEL DE CUMPLIMIENTO 76,92% ACEPTABLE</t>
    </r>
  </si>
  <si>
    <r>
      <t xml:space="preserve">Se evidencio Gestión de Talento Humano documentó las acciones preventivas  en el Plan de Manejo de Riesgos, para las 5 No Conformidades Potenciales, que fueron identificadas a través de las diferentes auditorías incluida la Auditoría de Recertificación del Sistema Integral de Gestión MECI.CALIDAD. Adicionalmente documentó las acciones de mejora para las observaciones evidenciadas como resultado de la Revisión por la Dirección y del Informe Ejecutivo Anual de Control Interno CI00714-P, CA04614-P, CA04714-P, CA04814-P, CA02214-P.
</t>
    </r>
    <r>
      <rPr>
        <b/>
        <sz val="28"/>
        <rFont val="Arial Narrow"/>
        <family val="2"/>
      </rPr>
      <t>NIVEL DE CUMPLIMIENTO 100% SATISFACTORIO</t>
    </r>
  </si>
  <si>
    <r>
      <t xml:space="preserve">Se dio cumplimiento a la Ejecución de los dos productos  para el semestre:                                                                1) Se clasifico, organizó y archivólos documentos del proceso de GTH según la tabla de Retención Documenta, se realizo una auditoria por parte de Gestión Documental el día 14/03/2014 donde se evidencia el cumplimiento de lo anterior.                                                                                                                                                                                       2) En los días 21 de marzo y 27 de junio se llevo a cabo la transferencia al Archivo Central de los documentos correspondientes a las vigencias 2010-2012 (Nóminas, Encuestas Necesidades de Bienestar, Inducción Reinducción entre otros); 2012-2013 (Supervisión de contrato 086), de acuerdo con el cronograma establecido por parte de Gestión Documental.                                                                                                                                                                  EVIDENCIAS SERIE 210-5203 DOCUMENTOS GESTION DEL PROCESO.
</t>
    </r>
    <r>
      <rPr>
        <b/>
        <sz val="28"/>
        <rFont val="Arial Narrow"/>
        <family val="2"/>
      </rPr>
      <t>NIVEL DE CUMPLIMIENTO 100% SATISFACTORIO</t>
    </r>
    <r>
      <rPr>
        <sz val="28"/>
        <rFont val="Arial Narrow"/>
        <family val="2"/>
      </rPr>
      <t xml:space="preserve">                                                                                                   </t>
    </r>
  </si>
  <si>
    <r>
      <t xml:space="preserve">Durante el primer semestre de 2014 fueron programadas un total de 928 auditorias mediacas a nivel nacional de la cuales fueron ejecutadas 867 auditorias medicas y 76 visitas de auditorias adicionales por la necesidad de la prestacion del servicio.
</t>
    </r>
    <r>
      <rPr>
        <b/>
        <sz val="28"/>
        <rFont val="Arial Narrow"/>
        <family val="2"/>
      </rPr>
      <t>NIVEL DE CUMPLIMIENTO 94,91% ACEPTABLE.</t>
    </r>
  </si>
  <si>
    <r>
      <t xml:space="preserve">Durante el I Semestre de 2014, se realizaron 69 Comités locales y regionales de 105 programados, debido al cierre de la Clinica Santiago de Cali y la falta de oportunidad de todos los Servicios, donde el Contratista no cumplio con la Red ofertada.
</t>
    </r>
    <r>
      <rPr>
        <b/>
        <sz val="28"/>
        <rFont val="Arial Narrow"/>
        <family val="2"/>
      </rPr>
      <t>NIVEL DE CUMPLIMIENTO 65,71% MINIMO.</t>
    </r>
  </si>
  <si>
    <r>
      <t xml:space="preserve">Durante el I Semestre se realizaron 137 Comités Técnico Cientifico y se ralizarón satisfactoriamente 137.
</t>
    </r>
    <r>
      <rPr>
        <b/>
        <sz val="28"/>
        <rFont val="Arial Narrow"/>
        <family val="2"/>
      </rPr>
      <t>NIVEL DE CUMPLIMIENTO 100% SATISFACTORIO.</t>
    </r>
  </si>
  <si>
    <r>
      <t xml:space="preserve">Durante el I semestre de 2014 se realizaron 5 valoraciones medicas laborales oportunamente de las 5 tramitadas.
</t>
    </r>
    <r>
      <rPr>
        <b/>
        <sz val="28"/>
        <rFont val="Arial Narrow"/>
        <family val="2"/>
      </rPr>
      <t>NIVEL DE CUMPLIMIENTO 100% SATISFACTORIO.</t>
    </r>
    <r>
      <rPr>
        <sz val="28"/>
        <rFont val="Arial Narrow"/>
        <family val="2"/>
      </rPr>
      <t xml:space="preserve"> </t>
    </r>
  </si>
  <si>
    <r>
      <t xml:space="preserve">Durante el primer semestre de 2014, se recibieron 5243 novedades, fueron tramitadas 5212 se presentaron 31 inconsistencias que fueron reportadas a las divisiones correspondientes. 
</t>
    </r>
    <r>
      <rPr>
        <b/>
        <sz val="28"/>
        <rFont val="Arial Narrow"/>
        <family val="2"/>
      </rPr>
      <t>NIVEL DE CUMPLIMIENTO 99,41% SATISFACTORIO.</t>
    </r>
  </si>
  <si>
    <r>
      <t xml:space="preserve">Durante el primer semestre de 2014, se recibieron 5919, planillas integradas de liquidacion de aportes las cuales fueron tramitadas en su totalidad, 
</t>
    </r>
    <r>
      <rPr>
        <b/>
        <sz val="28"/>
        <rFont val="Arial Narrow"/>
        <family val="2"/>
      </rPr>
      <t>NIVEL DE CUMPLIMIENTO 100% SATISFACTORIO.</t>
    </r>
  </si>
  <si>
    <r>
      <t xml:space="preserve">Durante el primer semestre de 2014, se presentaron  34 declaraciones de giro y  compensacion según el Decreto 2280 de 2004 y Decreto 4023 de 2011, de las 34 que se deben presentar de acuerdo con la normas vigentes. 
</t>
    </r>
    <r>
      <rPr>
        <b/>
        <sz val="28"/>
        <rFont val="Arial Narrow"/>
        <family val="2"/>
      </rPr>
      <t>NIVEL DE CUMPLIMIENTO 100% SATISFACTORIO.</t>
    </r>
  </si>
  <si>
    <t>Durante el primer semestre de 2014, se recibieron 5243 novedades, fueron tramitadas 5212 se presentaron 31 inconsistencias que fueron reportadas a las divisiones correspondientes. Actividad que se puede evidenciar en la carpeta 3206601</t>
  </si>
  <si>
    <r>
      <t xml:space="preserve">Durante el I semestre del 2014 se realizaron oportunamente  2 productos asi:
1).Organizar, clasificar y conservar adecuadamente las unidades documentales del archivo de gestión de  Gestión Servicios de Salud,  realizada el 14/05/2014 sin observaciones.
2) . Realizar la transferencia  de las carpetas al archivo central según lo establecido en cronograma de transferencias primarias,  realizada el 06/06/2014.
</t>
    </r>
    <r>
      <rPr>
        <b/>
        <sz val="30"/>
        <rFont val="Arial Narrow"/>
        <family val="2"/>
      </rPr>
      <t>NIVEL DE CUMPLIMIENTO 100% SATISFACTORIO.</t>
    </r>
  </si>
  <si>
    <r>
      <t xml:space="preserve">Durante el I semestre del 2014 se realizaron oportunamente  1 producto asi:
1).Organizar, clasificar y conservar adecuadamente las unidades documentales del archivo de gestión de  Afiliaciones y compensación,  realizada el 06/06/2014 sin observaciones.
</t>
    </r>
    <r>
      <rPr>
        <b/>
        <sz val="30"/>
        <rFont val="Arial Narrow"/>
        <family val="2"/>
      </rPr>
      <t>NIVEL DE CUMPLIMIENTO 100% SATISFACTORIO.</t>
    </r>
  </si>
  <si>
    <r>
      <t xml:space="preserve">Durante el primer semestre del 2014 se evidencio por medio de Base de datos INFORME CONSOLIDADO GESTION PRESTACIONES ECONOMICAS 2014  que de las 351 acciones de Tutelas recibidas fueron contestadas dentro del termino 351  acciones. 
</t>
    </r>
    <r>
      <rPr>
        <b/>
        <sz val="28"/>
        <rFont val="Arial Narrow"/>
        <family val="2"/>
      </rPr>
      <t>NIVEL DE  CUMPLIMIENTO 100% SATISFACTORIO</t>
    </r>
  </si>
  <si>
    <r>
      <t xml:space="preserve">Durante el primer semestre del 2014 se evidencio por medio de Base de datos INFORME CONSOLIDADO GESTION PRESTACIONES ECONOMICAS 2014 que se tramitaron y atendieron un total  de 3,735 solicitudes por diferentes conceptos relacionados con las novedades a aplicar en las nóminas de pensionados (FERROCARRILES NACIONALES DE COLOMBIA, FUNDACION SAN JUAN DE DIOS ); de las cuales fueron tramitadas un total de 3735, para un total de cumplimiento  
</t>
    </r>
    <r>
      <rPr>
        <b/>
        <sz val="28"/>
        <rFont val="Arial Narrow"/>
        <family val="2"/>
      </rPr>
      <t>NIVEL DE  CUMPLIMIENTO 100% SATISFACTORIO</t>
    </r>
  </si>
  <si>
    <r>
      <t xml:space="preserve">Durante el primer semestre del año 2014 que de evidencio  de acuerdo a cronograma establecido por el proceso de prestaciones economicas  las 18 nominas de pensionados fueron generadas en terminos de oportunidad asi:  los meses de enero, febrero, marzo,abril, mayo y junio de 2014, correspondientes a Ferrocarriles Nacionales,  Fundación San Juan de Dios y Prosocial.
</t>
    </r>
    <r>
      <rPr>
        <b/>
        <sz val="28"/>
        <rFont val="Arial Narrow"/>
        <family val="2"/>
      </rPr>
      <t xml:space="preserve">NIVEL DE CUMPLIMIENTO 100% SATISFACTORIO </t>
    </r>
  </si>
  <si>
    <r>
      <t xml:space="preserve">Durante el primer semestre del 2014 se evidencio por medio de carpeta 230,52,03 PLAN  DE ACCION AÑO 2014 que se  se realizó  informe  sobre el mantenimiento de la Infraestructura administrativa el dia 30 de Junio del 2014. 
</t>
    </r>
    <r>
      <rPr>
        <b/>
        <sz val="28"/>
        <rFont val="Arial Narrow"/>
        <family val="2"/>
      </rPr>
      <t>NIVEL DE CUMPLIMIENTO 100% SATISFACTORIO</t>
    </r>
  </si>
  <si>
    <r>
      <t xml:space="preserve">Durante el primer semestre del 2014 se evidencio por medio de carpeta 230,11,01 BOLETIN DIARIO DE ALMACEN  y  SAFIX en el informe de salidas de materiales No 16138 al 16461 que  se realizaron 323  egresos  de almacén ,solicitudes de bienes y servicios.
</t>
    </r>
    <r>
      <rPr>
        <b/>
        <sz val="28"/>
        <rFont val="Arial Narrow"/>
        <family val="2"/>
      </rPr>
      <t>NIVEL DE CUMPLIMIENTO 100% SATISFACTORIO</t>
    </r>
    <r>
      <rPr>
        <sz val="28"/>
        <rFont val="Arial Narrow"/>
        <family val="2"/>
      </rPr>
      <t xml:space="preserve">
</t>
    </r>
  </si>
  <si>
    <r>
      <t xml:space="preserve">Durante el primer semestre del 2014 se evidencio por medio de carpeta 230,11,01 CIERRE DE INVENTARIOS DEL 2013 en memorando GAD 20142300001183 de fecha 10 de enero 2014 que se realizo cierre de inventarios trimestrales de Bienes Muebles de consumo devolutivos actualizados con corte de Diciembre del 2013 con su respectiva acta ACTA No 002 de Enero 08 y con memorando  GAD 20142300029793 de abril 10 de 2014 el cierre de inventarios trimestrales de bienes muebles de consumo devolutivos actualizados con corte a Marzo.
</t>
    </r>
    <r>
      <rPr>
        <b/>
        <sz val="28"/>
        <rFont val="Arial Narrow"/>
        <family val="2"/>
      </rPr>
      <t>NIVEL DE CUMPLIMIENTO 100% SATISFACTORIO</t>
    </r>
    <r>
      <rPr>
        <sz val="28"/>
        <rFont val="Arial Narrow"/>
        <family val="2"/>
      </rPr>
      <t xml:space="preserve">
</t>
    </r>
  </si>
  <si>
    <r>
      <t xml:space="preserve">Durante el primer semestre del 2014 se evidencio mediante PAGINA DEL FONDO  y CARPETA 230,52,03 PLAN DE MEJORAMIENTO INSTITUCIONAL 2014 que se realizo la actualizacion de la base de datos de los servicios Publicación corte: a Diciembre de 2013 la cual se envió a publicación el día 8 de enero de 2014, Marzo de 2014 la cual se envió a pblicación el día  02 de abril de 2014, con corte a Junio de 2014  se envió a publicación de la base de datos de servicios públicos el día 08 de julio de 2014 ver carpeta 230.52.03 Plan de Mejoramiento institucional 2014.
</t>
    </r>
    <r>
      <rPr>
        <b/>
        <sz val="28"/>
        <rFont val="Arial Narrow"/>
        <family val="2"/>
      </rPr>
      <t>NIVEL DE CUMPLIMIENTO 100% SATISFACTORIO</t>
    </r>
  </si>
  <si>
    <r>
      <t xml:space="preserve">Durante el primer semestre del 2014 se evidencio en carpeta 230,21,03 MEMORANDOS ENVIADOS que se realizaron 9 memorandos que son
1, GAD 20142300000193 de enero 7 de 2014  Caja menor de Bucaramanga
2. GAD 20142300000213 de enero 7 de 2014  Caja menor de Cartagena
3. GAD 20142300000243 de enero 7 de 2014  Caja menor de Santa Marta
4. GAD 20142300000233 de enero 7 de 2014  Caja menor de Medellín
5. GAD 20142300000253 de enero 7 de 2014  Caja menor de Bogotá Recursos Propios 
6. GAD 20142300000263 de enero 7 de 2014  Caja menor de Bogotá Recursos Nación 
7. GAD 20142300000183 de enero 7 de 2014  Caja menor de Barranquilla
8. GAD 20142300000203 de enero 7 de 2014  Caja menor de Cali
9. GAD 20142300000173 de enero 7 de 2014  Caja menor de Buenaventura.
tambien se realizo la solicitud a los siguientes reembolsos evidenciadas en la carpeta 230,52,03 PLAN DE ACCION AÑO 2014 
Ciudad de Bogotá Unidad Pensión, Solicitud de Certificado de Disponibilidad Presupuestal  Nos. 15514 de abril 28 de 2014,20314 de mayo 30 de 2014.
Ciudad de Bogotá Unidad Salud, Solicitud de Certificado de Disponibilidad Presupuestal  Nos. 13914 de febrero 7de2014, 17714 de marzo 7 de 2014, 21114 de abril 02 de 2014, 28714 de mayo 14 de 2014, 34814 de junio 17 de 2014.
Ciudad de Bucaramanga Unidad Salud, Solicitud de Certificado de Disponibilidad Presupuestal  Nos. 22414 de abril 8 de 2014,34314 de junio 13 de 2014
Ciudad de Barranquilla Unidad Salud, Solicitud de Certificado de Disponibilidad Presupuestal  No.36014 de junio 25 de 2014.
Ciudad de Medellín Unidad Salud, Solicitud de Certificado de Disponibilidad Presupuestal  Nos. 22914 abril 4 de 2014, 28814 mayo 14 de 2014, 33014 de junio 09 de 2014.
Ciudad de Cali Unidad Salud, Solicitud de Certificado de Disponibilidad Presupuestal  Nos. 23214 de abril 10 de 2014, 34514 de junio 16 de 2014.
Ciudad de Santa Marta Unidad Salud, Solicitud de Certificado de Disponibilidad Presupuestal  Nos. 17314 de marzo 5 de 2014, 21514 de abril 03 de 2014, 27314 de mayo 8 de 2014,32914 de junio 9 de 2014.
Ciudad de Cartagena Unidad Salud, Solicitud de Certificado de Disponibilidad Presupuestal  Nos. 22014 de abril 3 de 2014, 32714 de junio 5 de 2014
</t>
    </r>
    <r>
      <rPr>
        <b/>
        <sz val="28"/>
        <rFont val="Arial Narrow"/>
        <family val="2"/>
      </rPr>
      <t>NIVEL DE CUMPLIMIENTO 100% SATISFACTORIO</t>
    </r>
    <r>
      <rPr>
        <sz val="28"/>
        <rFont val="Arial Narrow"/>
        <family val="2"/>
      </rPr>
      <t xml:space="preserve">
</t>
    </r>
  </si>
  <si>
    <r>
      <t xml:space="preserve">Durante el primer semestre del 2014 se evidencio con carpeta 230,11,01 BOLETIN DIARIO DE ALMACEN Y SAFIX  en la entrada de almacen de enero del 2014 desde la 5007 al la 5127 que se realizaron 120 ingresis correspondientes a las compras adquirirdas por caja menor 
</t>
    </r>
    <r>
      <rPr>
        <b/>
        <sz val="28"/>
        <rFont val="Arial Narrow"/>
        <family val="2"/>
      </rPr>
      <t>NIVEL DE CUMPLIMIENTO 100% SATISFACTORIO</t>
    </r>
  </si>
  <si>
    <r>
      <t xml:space="preserve">Durante el primer semestre del 2014 se evidencio en carpeta 230,25,03 PLAN DE ACCION AÑO 2014 que fueron entregados todos los oficios  radicados  en   Formato  hoja de ruta  mensajeros enviadas por mensajeros (2066 oficios) y servientrega (519 oficios), 
</t>
    </r>
    <r>
      <rPr>
        <b/>
        <sz val="28"/>
        <rFont val="Arial Narrow"/>
        <family val="2"/>
      </rPr>
      <t xml:space="preserve">NIVEL DE CUMPLIMIENTO 100% SATISFACTORIO </t>
    </r>
  </si>
  <si>
    <r>
      <t xml:space="preserve">Durante el primer semestre del 2014 se evidencio en carpeta 230,25,03 PLAN DE ACCION AÑO 2014 que Se tomaron 99.836 fotocopias de todos los procesos- 
</t>
    </r>
    <r>
      <rPr>
        <b/>
        <sz val="28"/>
        <rFont val="Bookman Old Style"/>
        <family val="1"/>
      </rPr>
      <t>NIVEL DE CUMPLIMIENTO 100% SATISFACTORIO</t>
    </r>
    <r>
      <rPr>
        <sz val="28"/>
        <rFont val="Bookman Old Style"/>
        <family val="1"/>
      </rPr>
      <t xml:space="preserve">
</t>
    </r>
  </si>
  <si>
    <r>
      <t xml:space="preserve">Durante el primer semestre del 2014 se evidencio en carpeta 230,69,04 PLAN ADQUISICION BIENES SERVICIOS Y OBRA PUBLICA  que Se tomaron 99.836 fotocopias de todos los procesos  se elaboro el Plan de Adquisiones de Bienes, Servicios y Obra Publica de la vigencia 2014 el cual fue  enviado a publicación mediante correo electronico al correo publicaciones@fondo el 10 de enero de 2014. 
</t>
    </r>
    <r>
      <rPr>
        <b/>
        <sz val="28"/>
        <rFont val="Arial Narrow"/>
        <family val="2"/>
      </rPr>
      <t>NIVEL DE CUMPLIMIENTO 100% SATISFACTORIO</t>
    </r>
  </si>
  <si>
    <r>
      <t xml:space="preserve">Durante el primer trimestre del 2014 se evidencio en carpeta  230,69,04 PLAN ADQUISICION BIENES SERVICIOS Y OBRA PUBLICA Se realizó Informes de seguimiento del Pan de Adquisición de Bienes, Servicios y Obra Pública para el análisis correspondiente del Coordinador Grupo Interno de Trabajo gestión Bienes, Compras y Servicios Administrativos del Segundo Trimestre de 2014 y                                                                                                                         Tercer Trimestre de 2014.
</t>
    </r>
    <r>
      <rPr>
        <b/>
        <sz val="28"/>
        <rFont val="Bookman Old Style"/>
        <family val="1"/>
      </rPr>
      <t>NIVEL DE CUMPLIMIENTO 100% SATISFACTORIO</t>
    </r>
  </si>
  <si>
    <r>
      <t xml:space="preserve">Durante el primer trimestre del 2014 se evidencio en carpeta  230,69,04 PLAN ADQUISICION BIENES SERVICIOS Y OBRA PUBLICA econ memorando GAD 20142300015473 de febrero 20 , el 25 de abril, el 23 de mayo del 2014 se realizaron modificaciones al plan de adquisiciones de bienes, servicios y obra publica que se observan en folios No 21, 42, 43 , 75 , 76, 89 , 90.
</t>
    </r>
    <r>
      <rPr>
        <b/>
        <sz val="28"/>
        <rFont val="Arial Narrow"/>
        <family val="2"/>
      </rPr>
      <t>NIVEL DE CUMPLIMIENTO 100% SATISFACTORIO</t>
    </r>
  </si>
  <si>
    <r>
      <t xml:space="preserve">Durante el primer trimestre del 2014 se evidencio mediante CORREO ELECTRONICO PUBLICACIONES@FONDO  del 10de Enero del 2014 se publico el plan de adquisicion de bienes, servicios y obra publica y a la Oficina Asesora Jurídica el 29 de enero de 2014 para la publicación en el SECOP. El día 13 de marzo de 2014, abril 25 de 2014 y mayo 26 de 2014 se solicitó publicar la modificaciones del Plan de Adquisiciones en la página de la entidad arpeta TRD 230.69.04 Plan de Adquisiciones de Bienes, Servicios y Obra Pública de la vigencia 2014.
</t>
    </r>
    <r>
      <rPr>
        <b/>
        <sz val="28"/>
        <rFont val="Bookman Old Style"/>
        <family val="1"/>
      </rPr>
      <t>NIVEL DE CUMPLIMIENTO 100% SATISFACTORIO</t>
    </r>
  </si>
  <si>
    <r>
      <t xml:space="preserve">Durante el primer trismetre del 2014 se evidencio en carpeta 230,52,03 PLAN DE ACCION SE ELABORA EL CRONOGRAMA DE ACTIVIDADES DE PERSONAL DE SERVICIOS GENERALES Aseo correspondiente al periodo de ENERO a JUNIO del 2014. 
</t>
    </r>
    <r>
      <rPr>
        <b/>
        <sz val="28"/>
        <rFont val="Arial Narrow"/>
        <family val="2"/>
      </rPr>
      <t>NIVEL DE CUMPLIMIENTO 100% SATISFACTORIO</t>
    </r>
  </si>
  <si>
    <r>
      <t xml:space="preserve">El proceso de gestión servicios Administrativos realizo la actualización de los siguientes procedimientos:
Formato de solicitud de Fotocopias
Formato Control de Combustible
Formato de control de mantenimientos de bienes muebles e inmuebles
Formato de certificado de no existencia gastos caja menor
procedimientos:
APGSAGADPT         ACTUALIZACIÓN ACTIVOS FIJOS
APGSAGADPT01      BOLETIN DIARIO DE ALMACÉN
APGSAGADPT15       CONTROL CONSUMO  DE COMBUSTIBLE
APGSAGADPT16        PRESTACION SERVICIO DE TRANSPORTE
APGBTGADPT08     ARRIENDO DE BIENES  INMUEBLES 
APGSAGADPT10     CIERRE DE INVENTARIOS TRIMESTRAL
Los cuales se enviaron a todos los funcionarios de la entidad mediante correo, para transversalidad el día 17 junio de 2014.
Los siguientes procedimientos actualmente se encuentran en revisión técnica APGSAGADPT     BAJA DE BIENES MUEBLES PÓR OBSOLECENCIA, INSERVIBLES , APGSAGADPT03  ADMINISTRACIÓN CUENTAS PERSONALES BIENES DEVOLUTIVOS   Y 
APGSAGADPT18   CONTROL DE SERVICIOS PUBLICOS, se remitieron mediante correo a la Oficina de Planeación y Sistemas para revisión técnica día 17 junio de 2014.
Se puede evidenciar en la carpeta Plan de Mejoramiento Institucional 2014 TRD 230.52.03 SE ESPERA EL CUMPLIMIENTO PARA EL SEGUNDO SEMESTRE DEL AÑO 2014
</t>
    </r>
    <r>
      <rPr>
        <b/>
        <sz val="28"/>
        <rFont val="Arial Narrow"/>
        <family val="2"/>
      </rPr>
      <t>NIVEL DE CUMPLIMIENTO 3,85% INSATISFACTORIO</t>
    </r>
    <r>
      <rPr>
        <sz val="28"/>
        <rFont val="Arial Narrow"/>
        <family val="2"/>
      </rPr>
      <t xml:space="preserve">
</t>
    </r>
  </si>
  <si>
    <r>
      <t xml:space="preserve">Durante el primer semestre del 2014 se evidencia en las carpetas de cada uno de los funcionarios en el formato de INFORMACION GENERAL Y FIJACION DE COMPROMISOS LABORALES que se realizaron los compromisos laborales de los funcionarios del periodo 1 de febrero del 2014  al 31 de Enero del 2015  los cuales fueron entregados a la Oficina de Talento Humano el día 14 de febrero de 2014 de los siguientes funcionarios: Luis Alberto Segura Becerra, Nelson Fernando Ramírez, Martha Edith Ojeda, Ilba Corredor, Marco Antonio Aguilar, Julio Cesar Gámez,  Alberto Garzón, Héctor Ruiz Martínez y María del pilar Laverde
</t>
    </r>
    <r>
      <rPr>
        <b/>
        <sz val="28"/>
        <rFont val="Arial Narrow"/>
        <family val="2"/>
      </rPr>
      <t>NIVEL DE CUMPLIMIENTO 100% SATISFACTORIO</t>
    </r>
    <r>
      <rPr>
        <sz val="28"/>
        <rFont val="Arial Narrow"/>
        <family val="2"/>
      </rPr>
      <t xml:space="preserve">
</t>
    </r>
  </si>
  <si>
    <r>
      <t xml:space="preserve">Durante el primer semestre del 2014 se evidencio en las carpetas de cada funcionario que se realizo el 100% de las evaluaciones de desempeño de los funcionarios del proceso correspondiente al periodo comprendido entre el 1 de Agosto del 2013 al 31 de Enero de 2014  las cuales fueron entregados a la Oficina de Talento Humano el día 14 de febrero de 2014 de los siguientes funcionarios: Luis Alberto Segura Becerra, Nelson Fernando Ramírez, Martha Edith Ojeda, Ilba Corredor, Marco Antonio Aguilar, Julio Cesar Gámez,  Alberto Garzón, Héctor Ruiz Martínez y María del pilar Laverde
</t>
    </r>
    <r>
      <rPr>
        <b/>
        <sz val="28"/>
        <rFont val="Arial Narrow"/>
        <family val="2"/>
      </rPr>
      <t>NIVEL DE CUMPLIMIENTO 100% SATISFACTORIO</t>
    </r>
  </si>
  <si>
    <r>
      <t xml:space="preserve">Se evidencia que No se Realizo Plan de mejoramiento del Funcionario Hector Ruiz Martinez del periodo Comprendido del 1 de agosto de 2013 al 31 de enero de 2014
</t>
    </r>
    <r>
      <rPr>
        <b/>
        <sz val="28"/>
        <rFont val="Arial Narrow"/>
        <family val="2"/>
      </rPr>
      <t>NIVEL DE CUMPLIMIENTO 0% INSATISFACTORIO</t>
    </r>
  </si>
  <si>
    <r>
      <t xml:space="preserve">Durante el primer semestre del 2014 se evidencio que una vez revisadas dos carpetas al azar estas se encuentran debidamente foliadas, organizadas y membretiadas con su respectiva TRD.
</t>
    </r>
    <r>
      <rPr>
        <b/>
        <sz val="28"/>
        <rFont val="Arial Narrow"/>
        <family val="2"/>
      </rPr>
      <t>NIVEL DE SATISFACCION 100% SATISFACTORIO</t>
    </r>
  </si>
  <si>
    <r>
      <t xml:space="preserve">Durante el primer semestre del 2014 se evidencio en las carpetas 230,11,01 BOLETINES DIARIO DE ALAMCEN  que se realizaron los movimientos  de Almacén correspondiente a los meses de Diciembre de 2013, enero a mayo 
</t>
    </r>
    <r>
      <rPr>
        <b/>
        <sz val="28"/>
        <rFont val="Arial Narrow"/>
        <family val="2"/>
      </rPr>
      <t>NIVEL DE CUMPLIMIENTO 100% SATISFACTORIO</t>
    </r>
  </si>
  <si>
    <r>
      <t xml:space="preserve">Durante el primer semestre del 2014 se evidencio en la carpeta 230,43,01 MOVIMIENTOS BIENES INMUEBLES 2014 que se realizaron los  6 informes de bienes inmuebles 
</t>
    </r>
    <r>
      <rPr>
        <b/>
        <sz val="28"/>
        <rFont val="Arial Narrow"/>
        <family val="2"/>
      </rPr>
      <t>NIVEL DE CUMPLIMIENTO 100% SATISFACTORIO</t>
    </r>
  </si>
  <si>
    <r>
      <t xml:space="preserve">Durante el primer semestre del 2014 se evidencio con memorando  GAD 20142300001183 de fecha 10 de enero 2014 en la carpeta 230,11,01 CIERRE DE INVENTARIOS DE DIECIEMBRE DEL 2013 que se realizo el cierre  de Inventarios trimestrales de Bienes Muebles, de consumo devolutivos actualizados con corte a Diciembre 2013- se presento informe de Activos
</t>
    </r>
    <r>
      <rPr>
        <b/>
        <sz val="28"/>
        <rFont val="Arial Narrow"/>
        <family val="2"/>
      </rPr>
      <t>MEDIANTE CUMPLIMIENTO 100% SATISFACTORIO</t>
    </r>
  </si>
  <si>
    <r>
      <t xml:space="preserve">durante el primer semestre del 2014 se evidencio por medio de carpeta 2205202 CAPACITACIONES 2014 que se realizaron 9 Jornadas de capacitacion del Sistema de Informacion ORFEO donde asistieron 33 funcionarios.
</t>
    </r>
    <r>
      <rPr>
        <b/>
        <sz val="28"/>
        <rFont val="Arial Narrow"/>
        <family val="2"/>
      </rPr>
      <t xml:space="preserve">NIVEL DE CUMPLIMIENTO 100% SATISFACTORIO </t>
    </r>
    <r>
      <rPr>
        <sz val="28"/>
        <rFont val="Arial Narrow"/>
        <family val="2"/>
      </rPr>
      <t xml:space="preserve">
</t>
    </r>
  </si>
  <si>
    <r>
      <t xml:space="preserve">Durante el  primer semestre del 2014 según los planes institucionales tenia determinado realizar 3 actualizacions de las cuales no se realizo ninguna.
</t>
    </r>
    <r>
      <rPr>
        <b/>
        <sz val="28"/>
        <rFont val="Arial Narrow"/>
        <family val="2"/>
      </rPr>
      <t>NIVEL DE CUMPLIMIENTO 0% INSATISFACTORIO</t>
    </r>
  </si>
  <si>
    <r>
      <t xml:space="preserve">Durante el primer semestre del año 2014 se evidencio por medio de Base de Dato APGDOSGEF002 VERSION II DE ENERO 22 DEL 2013 que para los meses de Octubre Noviembre y Diciembre del 2013  se realizaron 1148 resoluciones ejecutoriadas y para los meses de Enero, Febreo y Marzo 535 para un total de 1683.
</t>
    </r>
    <r>
      <rPr>
        <b/>
        <sz val="28"/>
        <rFont val="Arial Narrow"/>
        <family val="2"/>
      </rPr>
      <t>NIVEL DE CUMPLIMIENTO DEL 100% SATISFACTORIO</t>
    </r>
    <r>
      <rPr>
        <sz val="28"/>
        <rFont val="Arial Narrow"/>
        <family val="2"/>
      </rPr>
      <t xml:space="preserve"> </t>
    </r>
  </si>
  <si>
    <r>
      <t xml:space="preserve">Durante el primer semestre del año 2014 se evidencio por medio de Base de Dato APGDOSGEF002 VERSION II DE ENERO 22 DEL 2013 que para los meses de Octubre Noviembre y Diciembre del 2013 se realizaron 330 notificaciones por aviso y para los meses de Enero, Febrero y Marzo se realizaron 262 para un total de 592 notificaciones. 
</t>
    </r>
    <r>
      <rPr>
        <b/>
        <sz val="28"/>
        <rFont val="Arial Narrow"/>
        <family val="2"/>
      </rPr>
      <t xml:space="preserve">NIVEL DE CUMPLIMIENTO DEL 100% SATISFACTORIO </t>
    </r>
  </si>
  <si>
    <r>
      <t xml:space="preserve">Durante el primer semestre del año 2014 se evidencio por medio de orfeo en el modulo de estadistica la radicacion de 16946 documentos a las cuales 16217 pertenecen a documentos de entrada y 729 a PQR.
</t>
    </r>
    <r>
      <rPr>
        <b/>
        <sz val="28"/>
        <rFont val="Arial Narrow"/>
        <family val="2"/>
      </rPr>
      <t>NIVEL DE CUMPLIMIENTO DEL 100% SATISFACTORIO</t>
    </r>
  </si>
  <si>
    <r>
      <t xml:space="preserve">Durante el primer semestre del 2014 se evidencio que mediante oficios  fueron recibidas 7 solicitudes de boletines de pago de extrabajadores de los cuales se tramitaron las 7 solicitudes expidiendo 1069 fotocopias a 41  pensionados. 
</t>
    </r>
    <r>
      <rPr>
        <b/>
        <sz val="28"/>
        <rFont val="Arial Narrow"/>
        <family val="2"/>
      </rPr>
      <t>NIVEL DE CUMPLIMIENTO 100% SATISFACTORIO</t>
    </r>
  </si>
  <si>
    <r>
      <t xml:space="preserve">Durante el primer semestre del 2014 se evidencio por medio de CORREO ELECTRONICO de la funcionaria VILMA RUIZ  que se enviaron los 6 correos uno por cada mes  recordando a los fuincionarios encargados de subir al sistemas las normas actuales que rigen a nuestra entidad.
</t>
    </r>
    <r>
      <rPr>
        <b/>
        <sz val="28"/>
        <rFont val="Arial Narrow"/>
        <family val="2"/>
      </rPr>
      <t xml:space="preserve">NIVEL DE CUMPLIMIENTO 100% SATISFACTORIO </t>
    </r>
  </si>
  <si>
    <r>
      <t xml:space="preserve">Durante el primer semestre del año 2014 se evidencia en la carpeta 2205202 de seguimientos archivos de gestion 2014 que se realizo el plan de seguimiento a los archivos de gestion el dia 13 de Enero del 2014, programando 36 seguimientos a los archivos de gestion de todos los procesos  de los cuales se llevaron acabo 18 seguimientos en el primer semestre.
</t>
    </r>
    <r>
      <rPr>
        <b/>
        <sz val="28"/>
        <rFont val="Arial Narrow"/>
        <family val="2"/>
      </rPr>
      <t xml:space="preserve">NIVEL DE CUMPLIMIENTO 100% SATISFACTORIO </t>
    </r>
  </si>
  <si>
    <r>
      <t xml:space="preserve">Durante el primer semestre del año 2014 se evidencio por medio del plan de seguimiento realizado el dia 31 de Mayo del 2014 que el archivo de gestion se encuentra en condiciones que permite la organización, conservacion y ubicación de estos mismo.
</t>
    </r>
    <r>
      <rPr>
        <b/>
        <sz val="28"/>
        <rFont val="Arial Narrow"/>
        <family val="2"/>
      </rPr>
      <t>NIVEL DE CUMPLIMIENTO 100% SATISFACTORIO</t>
    </r>
  </si>
  <si>
    <r>
      <t xml:space="preserve">Durante el primer semestre del 2014 por medio documento de seguimiento a la administracion de archivos de gestion con fecha del 04 de Abril del 2014, el archivo de gestion se encontro en condiciones que garantizan la conservacion y organización de los documentos que la conforman.  y por medio del formato cronograma transferencia documental se evidencio se realizo la entrega del archivo. 
</t>
    </r>
    <r>
      <rPr>
        <b/>
        <sz val="28"/>
        <rFont val="Arial Narrow"/>
        <family val="2"/>
      </rPr>
      <t xml:space="preserve">NIVEL DE CUMPLIMIENTO 100% SATISFACTORIO </t>
    </r>
  </si>
  <si>
    <r>
      <t xml:space="preserve">Durante el primer semestre del 2014 se evidencio por medio de memorandos No 20142200006253 de Enero del 2014 se presento el informe correspondiente al IV trimestre del 2013 y el memorando  No 20142200030713 del 15 de Abril del 2014 correspondiente al I trimestre del año 2014 el informe de satisfaccion al ciudadano el cual se encuentra publicado en la pagina web en el link informacion al ciudadano.
</t>
    </r>
    <r>
      <rPr>
        <b/>
        <sz val="28"/>
        <rFont val="Arial Narrow"/>
        <family val="2"/>
      </rPr>
      <t>NIVEL DE CUMPLIMIENTO 100% SATISFACTORIO</t>
    </r>
    <r>
      <rPr>
        <sz val="28"/>
        <rFont val="Arial Narrow"/>
        <family val="2"/>
      </rPr>
      <t xml:space="preserve">
</t>
    </r>
  </si>
  <si>
    <r>
      <t xml:space="preserve">Durante el primer semestre del 2014 se evidencio por medio de las carpetas con TRD 220-581 buzon de sugerencia BOGOTA, BARRANQUILLA, SANTA MARTA, MEDELLIN, BUCARAMANGA, CALI, TUMACO, BUENAVENTURA  Y CARTAGENA  que se realizaron 192 actas de apertura del buzon de sugerencias. 
</t>
    </r>
    <r>
      <rPr>
        <b/>
        <sz val="28"/>
        <rFont val="Arial Narrow"/>
        <family val="2"/>
      </rPr>
      <t>NIVEL DE CUMPLIMIENTO 100% SATISFACTORIO</t>
    </r>
  </si>
  <si>
    <r>
      <t xml:space="preserve">Durante el primer semestre del 2014 se evidencio  por medio de contratos Nos. 038, 039, 040, 041, y 042 . Resolución 1470 de 2014 y en la pagina www.contratos.gov.co –SECOP que se elaboro listado de Bienes muebles suceptibles de ser comercializados que  contiene  2.442 ítems, corresponden a 23 lotes de bienes muebles de los cuales se comercializaron 2.435 ítems mediante Selección abreviada Enajenación Directa por oferta en sobre cerrado No. 09 de 2014.
</t>
    </r>
    <r>
      <rPr>
        <b/>
        <sz val="28"/>
        <rFont val="Arial Narrow"/>
        <family val="2"/>
      </rPr>
      <t xml:space="preserve">NIVEL DE CUMPLIMIENTO 100% SATISFACTORIO </t>
    </r>
  </si>
  <si>
    <r>
      <t xml:space="preserve">Durante el primer semestre del 2014 se evidencio en carpeta 230,69,04 PLAN DE ADQUISICIONES DE BIENES, SERVICIOS Y OBRA PUBLICA 2014 por medio de memorando  GAD 20142300021803 de fecha 13 de marzo de 2014 que se solicitaron los recursos para realizar avaluos de bienes muebles de propiedad de la entidad donde los recursos fueron aprobados con la resolucion No 0942 del 22 de Abril del 2014.
</t>
    </r>
    <r>
      <rPr>
        <b/>
        <sz val="28"/>
        <rFont val="Arial Narrow"/>
        <family val="2"/>
      </rPr>
      <t>NIVEL DE CUMPLIMIENTO 100% SATISFACTORIO</t>
    </r>
  </si>
  <si>
    <r>
      <t xml:space="preserve">Durante el primer semestre del 2014  se cancelaron 5 impuestos : 1 en Bucaramanga evidenciado en memorando  GAD 20142300022683 marzo 18/14. un inmueble CLUB ferroviario con memorando GAD 20142300022713 DE MARZO 18-03-14.yTres bienes inmuebles ubicados en Popayán con memorando GAD 20142300022743, agotandose el presupuesto inicial el proceso solicito recursos mediante memorando GAD 20142300021803 de fecha 13 de marzo de 2014  y se espera que para el tercer y cuarto trimestre del año 2014 se cancele los impuesto restantes hasta agotar el 100% del presupuesto asignado.
</t>
    </r>
    <r>
      <rPr>
        <b/>
        <sz val="28"/>
        <rFont val="Arial Narrow"/>
        <family val="2"/>
      </rPr>
      <t xml:space="preserve">NIVEL DE CUMPLIMIENTO 100% SATISFACTORIO </t>
    </r>
  </si>
  <si>
    <r>
      <t xml:space="preserve">Durante el primer semestre del 2014  se cancelaron 5 impuestos : 1 en Bucaramanga evidenciado en memorando  GAD 20142300022683 marzo 18/14. un inmueble CLUB ferroviario con memorando GAD 20142300022713 DE MARZO 18-03-14.yTres bienes inmuebles ubicados en Popayán con memorando GAD 20142300022743, agotandose el presupuesto inicial el proceso solicito recursos mediante memorando GAD 20142300021803 de fecha 13 de marzo de 2014  y se espera que para el tercer y cuarto trimestre del año 2014 se cancele los impuesto restantes hasta agotar el 100% del presupuesto asignado.
</t>
    </r>
    <r>
      <rPr>
        <b/>
        <sz val="28"/>
        <rFont val="Arial Narrow"/>
        <family val="2"/>
      </rPr>
      <t xml:space="preserve">NIVEL DE CUMPLIENTO 100% SATISFACTORIO </t>
    </r>
  </si>
  <si>
    <r>
      <t xml:space="preserve">Durante el primer semestre del 2014 se evidencio en carpeta de funcionario que se realizaron al 100% los compromisos laborales del funcionario Jorge Otalora  correspondiente al proceso Bienes Transfiriendo el periodo comprendido del 1 de febrero del 2014 al 31 de enero del 2015  los cuales fueron entregados a la Oficina de Talento Humano el día 14 de febrero de 2014
</t>
    </r>
    <r>
      <rPr>
        <b/>
        <sz val="28"/>
        <rFont val="Arial Narrow"/>
        <family val="2"/>
      </rPr>
      <t>NIVEL DE CUMPLIMIENTO 100% SATISFACTORIO</t>
    </r>
    <r>
      <rPr>
        <sz val="28"/>
        <rFont val="Arial Narrow"/>
        <family val="2"/>
      </rPr>
      <t xml:space="preserve"> </t>
    </r>
  </si>
  <si>
    <r>
      <t xml:space="preserve">Durante el primer semestre del 2014 se evidencieron en la carpeta del Funcionario que se realizaron 100%l la evaluacion de desempeño del funcionario de el Funcionario Jorge Otalora  del proceso correspondiente al periodo comprendido del 1 de Agosto de 2013 al 31 de Enero del 2014 las cuales fueron entregados  a la Oficina de Talento Humano el día 14 de febrero de 2014
</t>
    </r>
    <r>
      <rPr>
        <b/>
        <sz val="28"/>
        <rFont val="Arial Narrow"/>
        <family val="2"/>
      </rPr>
      <t xml:space="preserve">NIVEL DE CUMPLIMIENTO 100% SATISFACTORIO  </t>
    </r>
  </si>
  <si>
    <r>
      <t xml:space="preserve">Durante el primer semestre de 2014, se debian actualizar 5 documentos del SIG de los cuales fue actualizado  procedimiento MIGSSSPSPT30 Tramite de Tutela por Conceptos de Servicios de Salud aprobado mediante acto administrativo 1408 del 18 de junio del 2014 publicado en la intranet, a la fecha de la auditoria estan pendientes de actualizar 
Ficha de Caracterización del proceso.
Carnetización de usuarios servicios de salud.
Auditoria Medica en Punto de Atención.
Funcionamiento de CTC y Tramite de pagos a Contratistas por concepto de Tegnologias en salud no incluidas en los planes de beneficios.
</t>
    </r>
    <r>
      <rPr>
        <b/>
        <sz val="30"/>
        <rFont val="Arial Narrow"/>
        <family val="2"/>
      </rPr>
      <t>NIVEL DE CUMPLIMIENTO 20% INSATISFACTORIO.</t>
    </r>
  </si>
  <si>
    <r>
      <t>Durante el primer semestre de 2014 se detectaron 13 no conformidades asi:
NC REAL: CA00514, CA00614 DOCUMENTADAS OPORTUNAMENTE.
NC POTENCIAL:</t>
    </r>
    <r>
      <rPr>
        <b/>
        <sz val="30"/>
        <rFont val="Arial Narrow"/>
        <family val="2"/>
      </rPr>
      <t xml:space="preserve"> CA00114-P, CA00214-P, CA00314-P, CA00414-P, CA00514-P, CA00614-P, CA00714-P,  CA00814-P,</t>
    </r>
    <r>
      <rPr>
        <sz val="30"/>
        <rFont val="Arial Narrow"/>
        <family val="2"/>
      </rPr>
      <t xml:space="preserve">  CA01814-P, CA02314-P, CA02414-P.  LAS NO CONFORMIDADES DETECTADAS EN LA AUTORIA DE RECERTIFICACION DE MEDELLIN FUERON DOCUMENTADAS EXTEMPORANEAMENTE SEGUN REPORTE DE OPS.
</t>
    </r>
    <r>
      <rPr>
        <b/>
        <sz val="30"/>
        <rFont val="Arial Narrow"/>
        <family val="2"/>
      </rPr>
      <t>NIVEL DE CUMPLIMIENTO 38,46% INSATISFACTORIO.</t>
    </r>
  </si>
  <si>
    <r>
      <t xml:space="preserve">Se evidencio la elaboración de dos Informes planeados para el primer semestre:
1) Informe de resultados de los indicadores de gestión en seguridad y salud en el trabajo-2013
2)  Informes de grado de avance de Plan de capacitación  del SG-SST It- 2014
</t>
    </r>
    <r>
      <rPr>
        <b/>
        <sz val="28"/>
        <rFont val="Arial Narrow"/>
        <family val="2"/>
      </rPr>
      <t>NIVEL DE CUMPLIMIENTO 100% SATISFACTORIO</t>
    </r>
    <r>
      <rPr>
        <sz val="28"/>
        <rFont val="Arial Narrow"/>
        <family val="2"/>
      </rPr>
      <t xml:space="preserve">
</t>
    </r>
  </si>
  <si>
    <r>
      <t xml:space="preserve">Durante el I Semestre se ejecutaron un  total diez (10) acciones de mejora, de las cuales: 3 son del Plan de Mejoramiento (CI07513); 6 del Plan de Manejo de Riesgos (CA02214-P, CA04614-P, CA04714-P, CA04414-P(2), Uno sin codigo  y 1 del Plan de Fortalecimiento; las cuales fueron implementadas en un 100%. 
</t>
    </r>
    <r>
      <rPr>
        <b/>
        <sz val="28"/>
        <rFont val="Arial Narrow"/>
        <family val="2"/>
      </rPr>
      <t>NIVEL DE CUMPLIMIENTO 100% SATISFACTORIO</t>
    </r>
  </si>
  <si>
    <r>
      <t xml:space="preserve">Durante el primer semestre de 2014 fueron actualizados los siguientes documentos asi:
mediante </t>
    </r>
    <r>
      <rPr>
        <b/>
        <sz val="28"/>
        <rFont val="Arial Narrow"/>
        <family val="2"/>
      </rPr>
      <t>Resolución 131 del 30/01/2014</t>
    </r>
    <r>
      <rPr>
        <sz val="28"/>
        <rFont val="Arial Narrow"/>
        <family val="2"/>
      </rPr>
      <t xml:space="preserve"> se actualizo el procedimiento Seguimiento y Medición a los procesos, 
</t>
    </r>
    <r>
      <rPr>
        <b/>
        <sz val="28"/>
        <rFont val="Arial Narrow"/>
        <family val="2"/>
      </rPr>
      <t>Resolución 302 del 18/02/2014</t>
    </r>
    <r>
      <rPr>
        <sz val="28"/>
        <rFont val="Arial Narrow"/>
        <family val="2"/>
      </rPr>
      <t xml:space="preserve"> se actualizo el formato Plan de Mejoramiento Institucional, 
</t>
    </r>
    <r>
      <rPr>
        <b/>
        <sz val="28"/>
        <rFont val="Arial Narrow"/>
        <family val="2"/>
      </rPr>
      <t>Resolución 1255 del 23/05/2014</t>
    </r>
    <r>
      <rPr>
        <sz val="28"/>
        <rFont val="Arial Narrow"/>
        <family val="2"/>
      </rPr>
      <t xml:space="preserve"> se actualizo ficha de caracterización del proceso, Procedimiento Seguimiento y Medición a traves de Indicadores, formato Hoja de vida del indicador, formato Solicitud de creación, modificación o eliminación de Indicadores, Guia para la formulación y Administración de Indicadores. 
se dejo de actualizar la siguiente documentación: Procedimiento de producto no conforme, Administración de acciones correctivas a travez de plan de mejoramiento, actualizacion de la politica de administracion del riesgo.
</t>
    </r>
    <r>
      <rPr>
        <b/>
        <sz val="28"/>
        <rFont val="Arial Narrow"/>
        <family val="2"/>
      </rPr>
      <t xml:space="preserve"> NIVEL DE CUMPLIMIENTO 70% ACEPTABLE.</t>
    </r>
  </si>
  <si>
    <r>
      <t xml:space="preserve">Durante el primer semestre de 2014 fueron radicados en GTH los planes de mejoramiento individual de los siguientes funcionarios asi:  HERRERA VESGA BENJAMÍN, VELEZ GONZALEZ SERGIO, no se han recibido los planes de mejoramiento individual de los siguientes funcionarios  FRANCO DUQUE LILIA AMPARO, de GALEANO PENAGOS LIGIA.
</t>
    </r>
    <r>
      <rPr>
        <b/>
        <sz val="30"/>
        <rFont val="Arial Narrow"/>
        <family val="2"/>
      </rPr>
      <t>NIVEL DE CUMPLIMIENTO 50% MINIMO.</t>
    </r>
  </si>
  <si>
    <r>
      <t xml:space="preserve">La verificación de este indicador se da como resultado de los indicadores trimestrales del plan estrategico sectorial, reportado al Ministerio de Salud y de la protección del primer y segundo trimestre de 2014,
</t>
    </r>
    <r>
      <rPr>
        <b/>
        <sz val="28"/>
        <rFont val="Arial Narrow"/>
        <family val="2"/>
      </rPr>
      <t>NIVEL DE  CUMPLIMIENTO 85% ACEPTABLE.</t>
    </r>
  </si>
  <si>
    <r>
      <t xml:space="preserve">Durante el primer semestre del año 2014 se evidencio cumplimiento de la meta asi: 
1).Organizar, clasificar y conservar adecuadamente las unidades documentales del archivo de gestión de Prestaciones Económicas, realizada el pasado 7 de mayo de 2014 sin observaciones 
</t>
    </r>
    <r>
      <rPr>
        <b/>
        <sz val="28"/>
        <rFont val="Arial Narrow"/>
        <family val="2"/>
      </rPr>
      <t xml:space="preserve">NIVEL DE CUMPLIMIENTO 100% SATISFACTORIO </t>
    </r>
  </si>
  <si>
    <r>
      <t xml:space="preserve">Durante el primer semestre del año 2014 se evidencio cumplimiento de la meta asi: 
1).Organizar, clasificar y conservar adecuadamente las unidades documentales del archivo de gestión de Prestaciones sociales, realizada el pasado 721de mayo de 2014 sin observaciones 
</t>
    </r>
    <r>
      <rPr>
        <b/>
        <sz val="28"/>
        <rFont val="Arial Narrow"/>
        <family val="2"/>
      </rPr>
      <t xml:space="preserve">NIVEL DE CUMPLIMIENTO 100% SATISFACTORIO </t>
    </r>
  </si>
  <si>
    <r>
      <t xml:space="preserve">Durante el primer semestre fueron detectadas 5 no conformidades de las cuales 4 no conformidades potenciales a la fecha no han sido documentadas y la no conformidad mayor fue documentada extemporaneamente el pasado 27/07/2014.
</t>
    </r>
    <r>
      <rPr>
        <b/>
        <sz val="28"/>
        <rFont val="Arial Narrow"/>
        <family val="2"/>
      </rPr>
      <t xml:space="preserve">NIVEL DE CUMPLIMIENTO 0% INSATISFACTORIO. </t>
    </r>
  </si>
  <si>
    <t>El proceso tiene por actualizar los documentos del SIG hasta el 30 de septiembre de 2014.</t>
  </si>
  <si>
    <r>
      <t>Durante el primer semestre de 2014 se dio cumplimiento de 3 recobros al FOSYGA, el pendiente por recobrar ovedece a que la maya validadora del SOSYGA no contiene el medicamento que pago el FPS.</t>
    </r>
    <r>
      <rPr>
        <b/>
        <sz val="28"/>
        <rFont val="Arial Narrow"/>
        <family val="2"/>
      </rPr>
      <t xml:space="preserve">
NIVEL DE CUMPLIMIENTO 75% ACEPTABLE.</t>
    </r>
  </si>
  <si>
    <r>
      <t xml:space="preserve">Durante el primer semestre de 2014 fueron detectados 11 no conformidades asi: 
por auditorias de control interno 2 NC reales y 2 NC potenciales, por auditorias de Calidad 1 NC Real y 6 NC potenciales, las cuales fueron documentadas oportunamente.
 </t>
    </r>
    <r>
      <rPr>
        <b/>
        <sz val="28"/>
        <rFont val="Arial Narrow"/>
        <family val="2"/>
      </rPr>
      <t>NIVEL DE CUMPLIMIENTO 100% SATISFACTORIO</t>
    </r>
  </si>
  <si>
    <r>
      <t xml:space="preserve">Durante el primer semestre de 2014 fue actualizada la ficha de caracterización del proceso mediante la resolución 1255 del 23/05/2014, no se realizo la actualización del procedimiento soporte tecnico a usuarios del FPS.
</t>
    </r>
    <r>
      <rPr>
        <b/>
        <sz val="28"/>
        <rFont val="Arial Narrow"/>
        <family val="2"/>
      </rPr>
      <t>NIVEL DE CUMPLIMIENTO 50% MINIMO.</t>
    </r>
  </si>
  <si>
    <r>
      <t xml:space="preserve">Se evidencia durante el primer semeste del 2014, el envio de los correos electronicos los dias jueves de cada semana recordando la elaboracion de las copias de seguridad.
</t>
    </r>
    <r>
      <rPr>
        <b/>
        <sz val="28"/>
        <rFont val="Arial Narrow"/>
        <family val="2"/>
      </rPr>
      <t>NIVEL DE CUMPLIMIENTO 100% SATISFACTORIO.</t>
    </r>
  </si>
  <si>
    <r>
      <t xml:space="preserve">Durante el primer semestre de 2014, se evidencia la publicación de los procedimientos aprobados mediante acto administrativo asi:  resolucion 131 del 31 de enero de 2014, 5 procedimientos; resolucion 302 de 18 de febrero de 2014, 1 procedimiento; resolucion 728 de 21 de marzo de 2014, 2 procedimientos; resolucion 1408 de 18 de junio de 2014, 4 procedimientos; para un total de 12 procedimientos. 
</t>
    </r>
    <r>
      <rPr>
        <b/>
        <sz val="28"/>
        <rFont val="Arial Narrow"/>
        <family val="2"/>
      </rPr>
      <t>NIVEL DE CUMPLIMIENTO 100% SATISFACTORIO.</t>
    </r>
  </si>
  <si>
    <r>
      <t xml:space="preserve">Durante el primer semestre de 2014 se dio cumplimiento de las actividades programadas asi: 
1) La reformulacion del plan de accion Gel se realizo el 23 de mayo del 2014, evidencia que reposa en la oficina de planeacion de sistemas en el equipo de la funcionaria Dema Fernandez Carpeta GEL, archivo reformulacionplandeacciongel, y se encuentra a la espera de la aprobacion del comite GEL.
2) el seguimiento del plan de accion se realizo al momento de la reformulacoin del plan, en compañia de la funcionaria Roselys Silva, donde se deja evidencia de las actividades ya realizadas y de las nuevas actividades programadas, evidencias que reposan en la oficina de planeacion de sistemas en el equipo de la funcionaria Dema Fernandez Carpeta GEL, archivo reformulacionplandeacciongel.
</t>
    </r>
    <r>
      <rPr>
        <b/>
        <sz val="28"/>
        <rFont val="Arial Narrow"/>
        <family val="2"/>
      </rPr>
      <t>NIVEL DE CUMPLIMIENTO 100% SATISFACTORIO.</t>
    </r>
  </si>
  <si>
    <r>
      <t xml:space="preserve">Durante el primer semestre del 2014 se enviaron 8 informes de circular unica ; 6 informes mensuales: enero, febrero, marzo, abril, mayo, junio y 2 informes trimestrales . evidencias que se encuentran soportadas en el correo sistemas@fps.gov.co donde se reciben los reportes de cargue de la super salud.
</t>
    </r>
    <r>
      <rPr>
        <b/>
        <sz val="28"/>
        <rFont val="Arial Narrow"/>
        <family val="2"/>
      </rPr>
      <t>NIVEL DE CUMPLIMIENTO 100% SATISFACTORIO.</t>
    </r>
  </si>
  <si>
    <r>
      <t xml:space="preserve">Se evidencia que durante el primer semestre de 2014 se realizo la entrega de 11 equipos de computo, quedo pendiente la entrega del equipo del funcionario de control interno y a la fecha del seguimiento se informo que dicho equipo ya no era requerido por el proceso teniendo en cuenta que la funcionaria llego con un equipo de incora.
</t>
    </r>
    <r>
      <rPr>
        <b/>
        <sz val="28"/>
        <rFont val="Arial Narrow"/>
        <family val="2"/>
      </rPr>
      <t>NIVEL DE CUMPLIMIENTO 100% SATISFACTORIO</t>
    </r>
  </si>
  <si>
    <r>
      <t xml:space="preserve">Durante el primer semestre del 2014 fueron documentadas de manera extemporanea las no conformidades establecidas.
</t>
    </r>
    <r>
      <rPr>
        <b/>
        <sz val="28"/>
        <rFont val="Arial Narrow"/>
        <family val="2"/>
      </rPr>
      <t xml:space="preserve">NIVEL DE CUMPLIMIENTO 100% SATISFACTORIO </t>
    </r>
  </si>
  <si>
    <r>
      <t xml:space="preserve">Durante el primer semestre de 2014 se pudo evidenciar que el pasado 05/06/2014 se dio inicio a la digitalización del archivo central con un cronograma para digitalizar 13 carpetas diarias por funcionario, a la fecha no se dio cumplimiento a los programado para el mes de junio toda vez que el funcionario a cargo no esta dedicado al 100% de esa actividad.
</t>
    </r>
    <r>
      <rPr>
        <b/>
        <sz val="28"/>
        <rFont val="Arial Narrow"/>
        <family val="2"/>
      </rPr>
      <t xml:space="preserve">NIVEL DE CUMPLIMIENTO 33,65% INSATISFACTORIO. </t>
    </r>
  </si>
  <si>
    <r>
      <t xml:space="preserve">Durante el primer semestre de 2014 fueron presentadas oportunamente en GTH las EDL de los funcionarios SARA MARIA MARTINEZ BALCERO Y LILIA BRICEÑO,
</t>
    </r>
    <r>
      <rPr>
        <b/>
        <sz val="28"/>
        <rFont val="Arial Narrow"/>
        <family val="2"/>
      </rPr>
      <t>NIVEL DE CUMPLIMIENTO 100% SATISFACTORIO.</t>
    </r>
  </si>
  <si>
    <r>
      <t xml:space="preserve">Durante el primer semestre de 2014 fueron presentadas oportunamente en GTH la concertación de los compromisos laborales  de los funcionarios SARA MARIA MARTINEZ BALCERO Y LILIA BRICEÑO,
</t>
    </r>
    <r>
      <rPr>
        <b/>
        <sz val="28"/>
        <rFont val="Arial Narrow"/>
        <family val="2"/>
      </rPr>
      <t>NIVEL DE CUMPLIMIENTO 100% SATISFACTORIO.</t>
    </r>
  </si>
  <si>
    <r>
      <t xml:space="preserve">Durante el primer semestre de 2014 no se realizo la  actividad para la divulgación de las políticas de seguridad de la información, se evidencia el envio de  7 correos divulgando boletines de seguridad enviados por la Policia nacional, con el fin de alertar a los funcinoarios del buen uso de los equipos y advertir de las amenazas.
</t>
    </r>
    <r>
      <rPr>
        <b/>
        <sz val="28"/>
        <rFont val="Arial Narrow"/>
        <family val="2"/>
      </rPr>
      <t>NIVEL DE CUMPLIMIENTO 0% INSATISFACTORIO.</t>
    </r>
  </si>
  <si>
    <t>Se radico en Talento Humano el acuerdo de gestión conceertado  el 05 de febrero de 2014.</t>
  </si>
  <si>
    <r>
      <t xml:space="preserve">Durante el primer semestre de 2014 fueron presentadas oportunamente el dia 28/02/2014 en GTH la concertación de los acuerdos de gestión de la vigencia 2014 y la evaluación de los acuerdos de gestion de la vigencia 2013,
</t>
    </r>
    <r>
      <rPr>
        <b/>
        <sz val="28"/>
        <rFont val="Arial Narrow"/>
        <family val="2"/>
      </rPr>
      <t>NIVEL DE CUMPLIMIENTO 100% SATISFACTORIO.</t>
    </r>
  </si>
  <si>
    <r>
      <t xml:space="preserve">Durante el I semestre se recepcionaron un total  21563 de novedades de afiliaciones y prestaciones economicas distribuidas de la siguiente  manera  6528 novedades de afiliaciones 15078 novedades de prestaciones economicas esto se encuentra consolidado en archivo INFORME GESTION ATENCION AL CIUDADANO 2014 del equipo de la funcionaria Roselys Silva.
</t>
    </r>
    <r>
      <rPr>
        <b/>
        <sz val="28"/>
        <rFont val="Arial Narrow"/>
        <family val="2"/>
      </rPr>
      <t>NIVEL DE CUMPLIMIENTO 100% SATISFACTORIO</t>
    </r>
  </si>
  <si>
    <r>
      <t xml:space="preserve">Durante el primer semestre  del 2014 se evidencio por medio de base de datos guardada en la carpeta QUEJAS 2014 del equipo de la funcionaria Roselis Silva que se recepcionaron, se radicaron y se les hizo seguimiento en el formato de reporte mensual del registro y seguimiento de peticiones, quejas, reclamos  sugerencias y/o felicitaciones, denuncias PQRSD  por dependencias  a 640 quejas de las diferentes divisiones del FPS en el primer trimestre y de 578 quejas de el segundo trimestre, asi mismo 325 quejas de la Supersalud del primer trimestre y 231 del segundo trimestre, dando un total de quejas recepcionas de 1774.
</t>
    </r>
    <r>
      <rPr>
        <b/>
        <sz val="28"/>
        <rFont val="Arial Narrow"/>
        <family val="2"/>
      </rPr>
      <t xml:space="preserve">NIVEL DE CUMPLIMIENTO 100% SATISFACTORIO </t>
    </r>
  </si>
  <si>
    <r>
      <t xml:space="preserve">Durante el primer semestre del 2014 se dio cumplimiento a la actividad: 
 1).Organizó, clasificó y conservó adecuadamente las unidades documentales del archivo del proceso Atención al Ciudadano, el cual fue realizado el 31/05/2014 sin observaciones.
</t>
    </r>
    <r>
      <rPr>
        <b/>
        <sz val="28"/>
        <rFont val="Arial Narrow"/>
        <family val="2"/>
      </rPr>
      <t>NIVEL DE SATISFACCION 100% SATISFACTORIO</t>
    </r>
  </si>
  <si>
    <r>
      <t xml:space="preserve">Durante el primer semestre de 2014 se detectaron un total de 10 no conformidades asi:
4  no conformidades reales, oportunamente 
6  no conformidades potenciales, oportunamente.
</t>
    </r>
    <r>
      <rPr>
        <b/>
        <sz val="28"/>
        <rFont val="Arial Narrow"/>
        <family val="2"/>
      </rPr>
      <t>NIVEL DE SATISFACCION 100% SATISFACTORIO</t>
    </r>
  </si>
  <si>
    <r>
      <t xml:space="preserve">Durante el primer semestre de 2014 fueron detectados un total de 4 no conformidades las cuales fueron documentadas extemporaneamente.
</t>
    </r>
    <r>
      <rPr>
        <b/>
        <sz val="28"/>
        <rFont val="Arial Narrow"/>
        <family val="2"/>
      </rPr>
      <t xml:space="preserve">NIVEL DE CUMPLIENTO 100% SATISFACTORIO </t>
    </r>
  </si>
  <si>
    <r>
      <t xml:space="preserve">Durante el I Semestre de 2014 se actualizaron los siguientes documentos:  
FICHA DE CARACTERIZACIÓN se actualizo y aprobó mediante la resolución 1255 del 23/05/2014
GUIA PARA LA PARTICIPACIÓN CIUDADANA se actualizo y aprobó mediante la resolución 1255 del 23/05/2014
PROCEDIMIENTO ADMINISTRACIÓN DE LOS MECANISMOS DE PARTICIPACIÓN CIUDADANA  se actualizo y aprobó mediante la resolución 1408 del 18/06/2014.
NO SE REALIZO LA DOCUMENTACION DE LOS SIGUIENTES DOCUMENTOS ASI:
FORMATO DE ENCUESTAS DE SATISFACCION AL CIUDADANO
PROCEDIMIENTO DEL BUZÓN DE SUGERENCIAS
PROCEDIMIENTO  REVISION DOCUMENTAL DE TRAMITES PRESENCIALES  MIAAUGUDPT13
REPORTE MENSUAL DEL REGISTRO Y SEGUIMIENTO DE PETICIONES, QUEJAS, RECLAMOS SUGERENCIAS Y/O FELICITACIONES, DENUNCIAS (PQRSD) POR DEPENDENCIAS.
</t>
    </r>
    <r>
      <rPr>
        <b/>
        <sz val="28"/>
        <rFont val="Arial Narrow"/>
        <family val="2"/>
      </rPr>
      <t>NIVEL DE SATISFACCION 42,86% INSATISFACTORIO.</t>
    </r>
  </si>
  <si>
    <t xml:space="preserve">El proceso de gestión Bienes Transferidos realizó la actualización de los siguientes procedimientos:
Caracterización del Proceso Bienes Transferidos el procedimiento APGBTGADPT08     ARRIENDO DE BIENES  INMUEBLES Los cuales se envió a todos los funcionarios de la entidad mediante correo, para transversalidad el día 17 junio de 2014. Se puede evidenciar en la carpeta Plan de Mejoramiento Institucional 2014 TRD 230.52.03
</t>
  </si>
  <si>
    <r>
      <t xml:space="preserve">Durante el primer semestre del 2014 se evidencio por medio  de memorando sps 201430000135553 de fecha  de 13 de Febrero del 21014 que fueron concertado los compromisos laborales de los funcionarios SANDRA PINZON,  HUMBERTO  MALAVER   pertencecientes  a la subdirección de prestaciones sociales,asi mismo fueron radicados los compromisos concertados por parte de los  Funcionarios  ROBERT TORRES, SAMARI MATAYANA, ANGELICA MARTINEZ, MONICA MANRRIQUE, SILVANO MARTINEZ, MARIA ODETH SALAZAR, Y NANCY MUÑOS  pertenecientes a  la coordinación de prestaciones económicas los cuales fueron radicados el 14 de febrero del presente año . evidencia que se encuentra alojada en la carpeta informe desempeño funcionario planta  2014. 
</t>
    </r>
    <r>
      <rPr>
        <b/>
        <sz val="28"/>
        <rFont val="Arial Narrow"/>
        <family val="2"/>
      </rPr>
      <t xml:space="preserve">NIVEL DE CUMPLIMIENTO 100% SATISFACTORIO </t>
    </r>
  </si>
  <si>
    <r>
      <t xml:space="preserve">Se evidencio la elaboracion oportuna de la elaboracion y concertacion de los acuerdos de gestion del Subdirector financiero.
</t>
    </r>
    <r>
      <rPr>
        <b/>
        <sz val="28"/>
        <rFont val="Arial Narrow"/>
        <family val="2"/>
      </rPr>
      <t xml:space="preserve">NIVEL DE CUMPLIMIENTO 100% SATISFACTORIO </t>
    </r>
  </si>
  <si>
    <r>
      <t xml:space="preserve">Se evidencio el cumplimiento en la presentacion de la concertacion de compromisos de los siguientes funcionarios asi: OLIVARES LOPEZ WILLIAM FERNANDO, ROJAS AREVALO MERY PATRICIA, FORERO AREVALO CECILIA STELLA, VACA GUTIERREZ LUZ FANY, CARDENAS LAZZO JULIO HERNANDO, MARTINEZ AVELLANEDA RITA OMAIRA, OVALLE POSADA INGRID YANETH, QUICENO ECHEVERRY RUBIELA,  MARTINEZ SERGIO DANIEL.
</t>
    </r>
    <r>
      <rPr>
        <b/>
        <sz val="28"/>
        <rFont val="Arial Narrow"/>
        <family val="2"/>
      </rPr>
      <t xml:space="preserve">NIVEL DE CUMPLIMIENTO 100% SATISFACTORIO </t>
    </r>
  </si>
  <si>
    <r>
      <t xml:space="preserve">Se evidencio el cumplimiento en la presentacion de las  EDL de los siguientes funcionarios asi: OLIVARES LOPEZ WILLIAM FERNANDO, ROJAS AREVALO MERY PATRICIA, FORERO AREVALO CECILIA STELLA, VACA GUTIERREZ LUZ FANY, CARDENAS LAZZO JULIO HERNANDO, MARTINEZ AVELLANEDA RITA OMAIRA, OVALLE POSADA INGRID YANETH, QUICENO ECHEVERRY RUBIELA,  MARTINEZ SERGIO DANIEL.
</t>
    </r>
    <r>
      <rPr>
        <b/>
        <sz val="28"/>
        <rFont val="Arial Narrow"/>
        <family val="2"/>
      </rPr>
      <t xml:space="preserve">NIVEL DE CUMPLIMIENTO 100% SATISFACTORIO </t>
    </r>
  </si>
  <si>
    <r>
      <t xml:space="preserve">Durante el primer semestre de 2014 se evidencia la presentacion de los informes de los  estados financieros  presentados a la Subdireccion Financiera el pasado 28/02/2014 y 15/04/2014 respectivamente.
</t>
    </r>
    <r>
      <rPr>
        <b/>
        <sz val="28"/>
        <rFont val="Arial Narrow"/>
        <family val="2"/>
      </rPr>
      <t>NIVEL DE CUMPLIMIENTO 100% SATISFACTORIO.</t>
    </r>
  </si>
  <si>
    <r>
      <t xml:space="preserve">Durante el semestre se presentó el seguimiento ante la dirección general el informe trimestral de seguimiento a los convenios suscritos con los bancos, memorandos GTE-20144100010783 de Febrero 10 2014 y GTE 20144100033643 de mayo 2 de 2014.
</t>
    </r>
    <r>
      <rPr>
        <b/>
        <sz val="30"/>
        <rFont val="Arial Narrow"/>
        <family val="2"/>
      </rPr>
      <t>NIVEL DE CUMPLIMIENTO 100% SATISFACTORIO.</t>
    </r>
  </si>
  <si>
    <r>
      <t xml:space="preserve">Durante el primer semestre de 2014, se realizaron  oportunamente   156 conciliaciones bancarias.
</t>
    </r>
    <r>
      <rPr>
        <b/>
        <sz val="28"/>
        <rFont val="Arial Narrow"/>
        <family val="2"/>
      </rPr>
      <t>NIVEL DE CUMPLIMIENTO 100% SATISFACTORIO.</t>
    </r>
  </si>
  <si>
    <r>
      <t xml:space="preserve">El nivel de depuración de las cuentas bancarias está en el 99,16% sin embargo a aquellas partidas que persisten en conciliación ya se le adelantó la gestión correspondiente:
 OAJ 20141300070931 de abril 28 de 2014 - GTE -20134100068553- GTE -20134100068553 - GTE 20134100096663 de Dic 27-2013 - GTE 20144100046233 DE JUN 16-2014  - GTE 20144100023953 -  OAJ 20141300033883 - correo electrónico de mayo 8-2014 se remite al banco para dar cumplimiento a lo ordenado por la oficina jurídica.
</t>
    </r>
    <r>
      <rPr>
        <b/>
        <sz val="28"/>
        <rFont val="Arial Narrow"/>
        <family val="2"/>
      </rPr>
      <t>NIVEL DE CUMPLIMIENTO 99,16% SATISFACTORIO.</t>
    </r>
    <r>
      <rPr>
        <sz val="28"/>
        <rFont val="Arial Narrow"/>
        <family val="2"/>
      </rPr>
      <t xml:space="preserve">
</t>
    </r>
  </si>
  <si>
    <r>
      <t xml:space="preserve">Durante el Primer semestre de 2014 se expidieron 570 cdps  (Unidad Salud 354 y Pensión 216) de manera oportuna, de acuerdo con  la disponibilidad presupuestal
Se evidencia en las carpetas (Certificado De Disponibilidad  Presupuestal 2014 Pensiones 400.13.03 y certificado de disponibilidad  presupuestal 2014 salud 400.13.03)
</t>
    </r>
    <r>
      <rPr>
        <b/>
        <sz val="28"/>
        <rFont val="Arial Narrow"/>
        <family val="2"/>
      </rPr>
      <t>NIVEL DE CUMPLIMIENTO 100% SATISFACTORIO.</t>
    </r>
  </si>
  <si>
    <r>
      <t xml:space="preserve">Durante el primer semestre de 2014 se expidieron 993 COM  (Unidad Salud 495 y Pensión 498) de manera oportuna, de acuerdo con los compromisos de la entidad
Se evidencia en las carpetas (R.P. COMPROMISOS 2014 PENSIONES 400.13.03 y R.P. COMPROMISOS 2014 SALUD 400.13.03).
</t>
    </r>
    <r>
      <rPr>
        <b/>
        <sz val="28"/>
        <rFont val="Arial Narrow"/>
        <family val="2"/>
      </rPr>
      <t>NIVEL DE CUMPLIMIENTO 100% SATISFACTORIO.</t>
    </r>
  </si>
  <si>
    <r>
      <t xml:space="preserve">La oportunidad en los pagos durante el semestre estuvo dada en el 99,98 % la diferencia de  $39,153,249  corresponde a las  obligaciones  50814 -49414 -50914 y 51014 las cuales a 30 de junio no fueron allegadas a tesorería, permanecen en contabilidad.
</t>
    </r>
    <r>
      <rPr>
        <b/>
        <sz val="28"/>
        <rFont val="Arial Narrow"/>
        <family val="2"/>
      </rPr>
      <t>NIVEL DE CUMPLIMIENTO 99,98% SATISFACTORIO.</t>
    </r>
  </si>
  <si>
    <r>
      <t xml:space="preserve">Se analizaron 2472 nit´s que tenía devolución provisional de recursos y se determinó que 76 nit´s había que realizar devolución definitiva toda vez que superó los 3 años sin que las mesadas hayan sido reclamadas - se gestionó mediante gte 20144100051251 - total devolución $128,462,231,93.
</t>
    </r>
    <r>
      <rPr>
        <b/>
        <sz val="28"/>
        <rFont val="Arial Narrow"/>
        <family val="2"/>
      </rPr>
      <t>NIVEL DE CUMPLIMIENTO 100% SATISFACTORIO.</t>
    </r>
  </si>
  <si>
    <r>
      <t xml:space="preserve">Durante el primer semestre de 2014 Trimestralmente se presenta el portafolio de inversiones al GIT  de contabilidad para generar la conciliación entre procesos
carpeta 410-5313 Movimiento diario de Tesorería .
</t>
    </r>
    <r>
      <rPr>
        <b/>
        <sz val="28"/>
        <rFont val="Arial Narrow"/>
        <family val="2"/>
      </rPr>
      <t>NIVEL DE CUMPLIMIENTO 100% SATISFACTORIO.</t>
    </r>
  </si>
  <si>
    <r>
      <t xml:space="preserve">El GIT de contabilidad programa para el primer semestre de 2014 dos productos los cuales se cumplieron al 100% asi: 1) Organizo, Clasifico y conservo adecuadamente el archivo de gestion del porceso como consta en seguimiento que realizo gestion documental el dia 13 de junio de 2014.  2)Se realiza  la trasferencia  de las carpetas   al archivo  central el dia 9 de mayo  2014 según cronograma  de entrega.   Evidencias que reposan en carpeta con  tabla  de retencion  documental GCO 4202103.
</t>
    </r>
    <r>
      <rPr>
        <b/>
        <sz val="28"/>
        <rFont val="Arial Narrow"/>
        <family val="2"/>
      </rPr>
      <t>NIVEL DE CUMPLIMIENTO 100% SATISFACTORIO.</t>
    </r>
  </si>
  <si>
    <r>
      <t xml:space="preserve">El GIT de contabilidad programa para el primer semestre de 2014 dos productos los cuales se cumplieron al 100% asi: 1) Organizo, Clasifico y conservo adecuadamente el archivo de gestion del porceso como consta en seguimiento que realizo gestion documental el dia 28/03/2014.  2)Se realiza  la trasferencia  de las carpetas   al archivo  central el dia 4/4/2014 según cronograma  de entrega.   Evidencias que reposan en carpeta con  tabla  de retencion  documental GCO 4202103.
</t>
    </r>
    <r>
      <rPr>
        <b/>
        <sz val="28"/>
        <rFont val="Arial Narrow"/>
        <family val="2"/>
      </rPr>
      <t>NIVEL DE CUMPLIMIENTO 100% SATISFACTORIO.</t>
    </r>
  </si>
  <si>
    <r>
      <t xml:space="preserve">El GIT de contabilidad programa para el primer semestre de 2014 dos productos los cuales se cumplieron al 100% asi: 1) Organizo, Clasifico y conservo adecuadamente el archivo de gestion del porceso como consta en seguimiento que realizo gestion documental el dia 27/06/2014.  2)Se realiza  la trasferencia  de las carpetas   al archivo  central el dia 25/4/2014 según cronograma  de entrega.   Evidencias que reposan en carpeta con  tabla  de retencion  documental GCO 4202103.
</t>
    </r>
    <r>
      <rPr>
        <b/>
        <sz val="28"/>
        <rFont val="Arial Narrow"/>
        <family val="2"/>
      </rPr>
      <t>NIVEL DE CUMPLIMIENTO 100% SATISFACTORIO.</t>
    </r>
  </si>
  <si>
    <r>
      <t xml:space="preserve">Durante el primer semestre de 2014 fueron radicados en GTH los compromisos laborales de los siguientes funcionarios asi: FORERO PORRAS OMAR,  MONTES GONZALEZ JORGE ELI, RIVERA DOMINGUEZ SILVIO de Afiliaciones y Compensación oportunamente,  GARZON MARTHA AZUCENA,  AUN QUICENA NAGE, GALLO MEJIA ISABEL CRISTINA, FRANCO DUQUE LILIA AMPARO, HERRERA VESGA BENJAMÍN, VELEZ GONZALEZ SERGIO, CARDONA SANCHEZ OLGA LUCIA, oportunamente.  GUTIERREZ SUAREZ LUZ ELENA  fue presentada extemporaneamente el 24/02/2014 Y  LA CONCERTACION DE  GALEANO PENAGOS LIGIA recibida el 04/04/2014,
</t>
    </r>
    <r>
      <rPr>
        <b/>
        <sz val="30"/>
        <rFont val="Arial Narrow"/>
        <family val="2"/>
      </rPr>
      <t>NIVEL DE CUMPLIMIENTO 83,33 ACEPTABLE.</t>
    </r>
  </si>
  <si>
    <r>
      <t xml:space="preserve">Durante el primer semestre de 2014 fueron radicados en GTH las EDL de los siguientes funcionarios asi: FORERO PORRAS OMAR,  MONTES GONZALEZ JORGE ELI, RIVERA DOMINGUEZ SILVIO de Afiliaciones y Compensación oportunamente,  GARZON MARTHA AZUCENA,  AUN QUICENA NAGE, GALLO MEJIA ISABEL CRISTINA, FRANCO DUQUE LILIA AMPARO, HERRERA VESGA BENJAMÍN, VELEZ GONZALEZ SERGIO, CARDONA SANCHEZ OLGA LUCIA, GUTIERREZ SUAREZ LUZ ELENA oportunamente Y SE RECIBIDO LA EDL de GALEANO PENAGOS LIGIA el 04/04/2014 extemporanea.
</t>
    </r>
    <r>
      <rPr>
        <b/>
        <sz val="30"/>
        <rFont val="Arial Narrow"/>
        <family val="2"/>
      </rPr>
      <t>NIVEL DE CUMPLIMIENTO 91,67 ACEPTABLE.</t>
    </r>
  </si>
  <si>
    <r>
      <t xml:space="preserve">Durante el primer semestre se dio cumplimiento a las mets asi:
1). Enviar Circular a Los procesos suceptibles a ser conciliados, enviada 14/01/2014 GCO-20144200000094 AL 100%. 
2) Presentar 74 conciliaciones entre procesos, de las cuales se realizaron 28, 38% de cumplimiento.
3) presentar 156 conciliaciones bancarias, 100%
</t>
    </r>
    <r>
      <rPr>
        <b/>
        <sz val="30"/>
        <rFont val="Arial Narrow"/>
        <family val="2"/>
      </rPr>
      <t>NIVEL DE CUMPLIMIENTO 79% ACEPTABLE.</t>
    </r>
  </si>
  <si>
    <r>
      <t xml:space="preserve">Durante el primer semestre de 2014 se dio cumplimiento a las actividades programadas asi:
1 ) Se elaboro  el cronograma interno para la presentación de informes  en la GCO 420-4102 Planeación yAutoevaluación del Proceso, realizado en el mes de enero de 2014. cumplimiento del 100%.
2) A). Presentar oportunamente  Ocho (8) informes correspondientes al GIT de Tesoreria, El Grupo Interno de Trabajo de Tesorería presentó 8 informes de acuerdo con lo programado en la matriz primaria y secundaria  de los cuales 6 corresponden al  Promedio diario de cuenta e inversiones en TES y 2 al informe Trimestral de Inversiones.
B). Presentar oportunamente Seis (6) Ejecuciones presupuestales,  se publicaron 6  ejecuciones así: diciembre 13, enero 14. febrero 14, marzo 14, abril 14 y mayo 14 .
C). Presentar oportunamente 59 informes correspondientes al GIT de Contabilidad, El  GIT  de  contabilidad realizo 59 informes  que se tenian programados para cumplimiento en el primer semestre.
</t>
    </r>
    <r>
      <rPr>
        <b/>
        <sz val="28"/>
        <rFont val="Arial Narrow"/>
        <family val="2"/>
      </rPr>
      <t>NIVEL DE CUMPLIMIENTO 100% SATISFACTORIO</t>
    </r>
  </si>
  <si>
    <r>
      <t xml:space="preserve">
Durante el  primer semestre de 2014 se realizo la actualización de los siguientes procedimientos   evaluado se actualizó la siguiente documentación:
APGRFSFIPT07 Expedición de Certificadode Disponibilidad Presupuestal 
APGRFSFIPT08 Expedición  de Registro Presupuestal 
APGRFSFIPT09 Adición y/o reduccionesdeCertificados de Disponibilidad Presupuestal y Registro Presupuestal
APGRFSFIPT13 Acuerdos-Traslados Presupuestales. 
Con relación al GIT de tesoreria, el mismo realizo la actualización de los documentos en el año 2013.
el GIT de contabilidad no realizo segun programación la actualización de 33 documentos del SIG.
</t>
    </r>
    <r>
      <rPr>
        <b/>
        <sz val="28"/>
        <rFont val="Arial Narrow"/>
        <family val="2"/>
      </rPr>
      <t>NIVEL DE CUMPLIMIENTO 10.81% INSATISFACTORIO.</t>
    </r>
  </si>
  <si>
    <r>
      <t xml:space="preserve">
Durante el  primer semestre de 2014 se detectaron 2 no conformidades potenciales las cuales fueron documentadas en terminos de oportunidad.
</t>
    </r>
    <r>
      <rPr>
        <b/>
        <sz val="28"/>
        <rFont val="Arial Narrow"/>
        <family val="2"/>
      </rPr>
      <t>NIVEL DE CUMPLIMIENTO 100% SATISFACTORIO.</t>
    </r>
  </si>
  <si>
    <r>
      <t xml:space="preserve">Durante el primer semestre de 2014 se debian realizar la actualizacion de 12 documentos del SIG, de los cuales fueron actualizados parcialmente 2 los cuales a la fecha se encuentran a la fecha pendientes de aprobación por parte del comité coordinador del sistema de control interno y calidad.
</t>
    </r>
    <r>
      <rPr>
        <b/>
        <sz val="28"/>
        <rFont val="Arial Narrow"/>
        <family val="2"/>
      </rPr>
      <t xml:space="preserve">NIVEL DE CUMPLIMIENTO 11,67% INSATISFACTORIO  </t>
    </r>
  </si>
  <si>
    <r>
      <t xml:space="preserve">Durante el primer semestre de 2014 se debia presentar el plan de mejoramiento individual de la funcionaria Samaris Matayana y a la fecha no se ha recibido en GTH.
</t>
    </r>
    <r>
      <rPr>
        <b/>
        <sz val="28"/>
        <rFont val="Arial Narrow"/>
        <family val="2"/>
      </rPr>
      <t xml:space="preserve">NIVEL DE CUMPLIMIENTO 0% INSATISFACTORIO. </t>
    </r>
  </si>
  <si>
    <r>
      <t xml:space="preserve">Durante el primer semestre del 2014 se evidencio la presentación de las EDL de los funcionarios SANDRA PINZON,  HUMBERTO  MALAVER   pertencecientes  a la subdirección de prestaciones sociales,asi mismo fueron radicados los compromisos concertados por parte de los  Funcionarios  ROBERT TORRES, SAMARI MATAYANA, ANGELICA MARTINEZ, MONICA MANRRIQUE, SILVANO MARTINEZ, MARIA ODETH SALAZAR, Y NANCY MUÑOS  pertenecientes a  la coordinación de prestaciones económicas los cuales fueron radicados el 14 de febrero del presente año . evidencia que se encuentra alojada en la carpeta informe desempeño funcionario planta  2014. 
</t>
    </r>
    <r>
      <rPr>
        <b/>
        <sz val="28"/>
        <rFont val="Arial Narrow"/>
        <family val="2"/>
      </rPr>
      <t xml:space="preserve">NIVEL DE CUMPLIMIENTO 100% SATISFACTORIO. </t>
    </r>
  </si>
  <si>
    <r>
      <t xml:space="preserve">Se evidencio la elaboracion oportuna de la elaboracion y concertacion de los acuerdos de gestion del Subdirector de prestaciones sociales.
</t>
    </r>
    <r>
      <rPr>
        <b/>
        <sz val="28"/>
        <rFont val="Arial Narrow"/>
        <family val="2"/>
      </rPr>
      <t xml:space="preserve">NIVEL DE CUMPLIMIENTO 100% SATISFACTORIO. </t>
    </r>
  </si>
  <si>
    <r>
      <t xml:space="preserve">Durante el primer semestre del 2014 se evidencio mediante  carpeta de apoyo EVALUACION DE DESEMPEÑO 2014 que se concertaron los compromisos laborales de las funcionarias Clara cCecilia Rodriguez Pachon, Francis de Asis Ardila Guerra, Clemencia Sanabria, Anyie Carolina Rincon y Rita Niño Baez los cuales se entregaron el dia 17 de Febrero del 2014 a GTH.
</t>
    </r>
    <r>
      <rPr>
        <b/>
        <sz val="28"/>
        <rFont val="Arial Narrow"/>
        <family val="2"/>
      </rPr>
      <t xml:space="preserve">NIVEL DE CUMPLIMIENTO 100% SATISFACTORIO  </t>
    </r>
  </si>
  <si>
    <r>
      <t xml:space="preserve">Durante el primer semstre del año 2014 se evidencio mediante carpeta de apoyo EVALUACION DE DESEMPEÑO 2014 que se realizaron las evaluaciones de desempeños de las siguientes funcionarias   Clara cCecilia Rodriguez Pachon, Francis de Asis Ardila Guerra, Clemencia Sanabria, Anyie Carolina Rincon y Rita Niño Baez los cuales se entregaron el dia 17 de Febrero del 2014 a GTH.
</t>
    </r>
    <r>
      <rPr>
        <b/>
        <sz val="28"/>
        <rFont val="Arial Narrow"/>
        <family val="2"/>
      </rPr>
      <t>NIVEL DE CUMPLIMIENTO 100% SATISFACTORIO.</t>
    </r>
  </si>
  <si>
    <r>
      <t xml:space="preserve">Durante el primer semstre del año 2014, se debian presentar los planes de mejoramiento individual de los funcionarios Clemencia Sanabria y Anyie Carolina Rincon a la fecha del seguimiento no se han recibido. 
</t>
    </r>
    <r>
      <rPr>
        <b/>
        <sz val="28"/>
        <rFont val="Arial Narrow"/>
        <family val="2"/>
      </rPr>
      <t>NIVEL DE CUMPLIMIENTO 0% INSATISFACTORIO.</t>
    </r>
  </si>
  <si>
    <t>Dando cumplimiento al procedimiento de control y permanencia en la jornada laboral, durante el I semestre se ejecutaron los dos productos programados así: 
1)Se elaboró el informe de Ausentismo Laboral  del IV trimestre 2013, el cual fue  presentado ante la Secretaria General y Dirección General el día  08 de enero de 2014, mediante memorando GTH-2013100053103.
EVIDENCIAS SERIE: 210 3501 – ESTADISTICA DE PERSONAL-Informes.
EVIDENCIAS SERIE: 210 2103- correspondencia interna – Memorandos Enviados 2013
2),Se elaboró el informe de Ausentismo Laboral  del I trimestre del año 2014 el cual fue  presentado ante la Secretaria General y Dirección General el día  07 de abril de 2014, mediante memorando GTH-20142100028663.
EVIDENCIAS SERIE: 210 3501 – ESTADISTICA DE PERSONAL-Informes.
EVIDENCIAS SERIE: 210 2103- correspondencia interna – Memorandos Enviados 2014
3) En razón a la solicitud de GTH, mediante memorando GAD-20142300021803 DE MARZO de 2014, se realizó solicitud de consecución de recursos para  contratar la prestación  de servicios para Diseñar, desarrollar e implementar un aplicativo personalizado para la Entidad de acuerdo a requerimientos, que en interface con un dispositivo biométrico permita realizar el control automatizado de la jornada laboral y sus novedades.,  por el valor de VEINTE MILLONES DE PESOS ($ 20´000,000). CON RESOLUCIÓN No 0942 de 22 de abril-2014, fueron asignados los recurso Unidad Salud.- carpeta 2306904 plan de adquisiciones</t>
  </si>
  <si>
    <r>
      <t xml:space="preserve">Durante el primer semestre de 2014 se dio cumplimiento a 2 de los 3 productos programados asi: 
1)Se elaboró el informe de Ausentismo Laboral  del IV trimestre 2013, el cual fue  presentado ante la Secretaria General y Dirección General el día  08 de enero de 2014, mediante memorando GTH-2013100053103.
2),Se elaboró el informe de Ausentismo Laboral  del I trimestre del año 2014 el cual fue  presentado ante la Secretaria General y Dirección General el día  07 de abril de 2014, mediante memorando GTH-20142100028663.
3) En razón a la solicitud de GTH, mediante memorando GAD-20142300021803 DE MARZO de 2014, se realizó solicitud de consecución de recursos para  contratar la prestación  de servicios para Diseñar, desarrollar e implementar un aplicativo personalizado para la Entidad de acuerdo a requerimientos, que en interface con un dispositivo biométrico permita realizar el control automatizado de la jornada laboral y sus novedades.,  por el valor de VEINTE MILLONES DE PESOS ($ 20´000,000). CON RESOLUCIÓN No 0942 de 22 de abril-2014, fueron asignados los recurso Unidad Salud.- carpeta 2306904 plan de adquisiciones
</t>
    </r>
    <r>
      <rPr>
        <b/>
        <sz val="28"/>
        <rFont val="Arial Narrow"/>
        <family val="2"/>
      </rPr>
      <t>NIVEL DE CUMPLIMIENTO 100% SATISFACTORIO</t>
    </r>
  </si>
  <si>
    <r>
      <t xml:space="preserve">Durante el primer semestre de 2014 se dio cumplimiento a los productos asi:
1) Asesorar para la formulación de acuerdos de gestión  2014, a los 3 funcionarios de la entidad.
2) Acompañamiento en la Evaluacion de los acuerdo de gestión 2013, 
La presente calificación es dada teniendo en cuenta que la concertación de los acuerdos fue realizada oportunamente al igual que la evaluación de la vigencia 2013.
</t>
    </r>
    <r>
      <rPr>
        <b/>
        <sz val="30"/>
        <rFont val="Arial Narrow"/>
        <family val="2"/>
      </rPr>
      <t>NIVEL DE CUMPLIMIENTO 100% SATISFACTORIO.</t>
    </r>
  </si>
</sst>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1240A]&quot;$&quot;\ #,##0.00;\(&quot;$&quot;\ #,##0.00\)"/>
  </numFmts>
  <fonts count="80">
    <font>
      <sz val="11"/>
      <color theme="1"/>
      <name val="Calibri"/>
      <family val="2"/>
    </font>
    <font>
      <sz val="11"/>
      <color indexed="8"/>
      <name val="Calibri"/>
      <family val="2"/>
    </font>
    <font>
      <b/>
      <sz val="30"/>
      <name val="Arial Narrow"/>
      <family val="2"/>
    </font>
    <font>
      <sz val="30"/>
      <name val="Arial Narrow"/>
      <family val="2"/>
    </font>
    <font>
      <sz val="28"/>
      <name val="Arial Narrow"/>
      <family val="2"/>
    </font>
    <font>
      <sz val="28"/>
      <color indexed="8"/>
      <name val="Arial Narrow"/>
      <family val="2"/>
    </font>
    <font>
      <b/>
      <sz val="28"/>
      <color indexed="8"/>
      <name val="Arial Narrow"/>
      <family val="2"/>
    </font>
    <font>
      <b/>
      <sz val="28"/>
      <color indexed="23"/>
      <name val="Arial Narrow"/>
      <family val="2"/>
    </font>
    <font>
      <sz val="9"/>
      <color indexed="8"/>
      <name val="Arial Narrow"/>
      <family val="2"/>
    </font>
    <font>
      <sz val="10"/>
      <color indexed="8"/>
      <name val="Arial Narrow"/>
      <family val="2"/>
    </font>
    <font>
      <sz val="11"/>
      <color indexed="8"/>
      <name val="Arial Narrow"/>
      <family val="2"/>
    </font>
    <font>
      <sz val="32"/>
      <color indexed="8"/>
      <name val="Arial Narrow"/>
      <family val="2"/>
    </font>
    <font>
      <sz val="45"/>
      <name val="Arial Narrow"/>
      <family val="2"/>
    </font>
    <font>
      <sz val="30"/>
      <color indexed="8"/>
      <name val="Arial Narrow"/>
      <family val="2"/>
    </font>
    <font>
      <sz val="26"/>
      <name val="Arial Narrow"/>
      <family val="2"/>
    </font>
    <font>
      <b/>
      <sz val="28"/>
      <name val="Arial Narrow"/>
      <family val="2"/>
    </font>
    <font>
      <b/>
      <sz val="80"/>
      <name val="Arial Narrow"/>
      <family val="2"/>
    </font>
    <font>
      <b/>
      <sz val="33"/>
      <name val="Arial Narrow"/>
      <family val="2"/>
    </font>
    <font>
      <sz val="9"/>
      <name val="Tahoma"/>
      <family val="2"/>
    </font>
    <font>
      <b/>
      <sz val="9"/>
      <name val="Tahoma"/>
      <family val="2"/>
    </font>
    <font>
      <b/>
      <sz val="28"/>
      <color indexed="8"/>
      <name val="Bookman Old Style"/>
      <family val="1"/>
    </font>
    <font>
      <sz val="28"/>
      <name val="Bookman Old Style"/>
      <family val="1"/>
    </font>
    <font>
      <b/>
      <sz val="28"/>
      <name val="Bookman Old Style"/>
      <family val="1"/>
    </font>
    <font>
      <sz val="28"/>
      <color indexed="8"/>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0"/>
      <color indexed="13"/>
      <name val="Arial Narrow"/>
      <family val="2"/>
    </font>
    <font>
      <sz val="30"/>
      <color indexed="10"/>
      <name val="Arial Narrow"/>
      <family val="2"/>
    </font>
    <font>
      <b/>
      <sz val="28"/>
      <color indexed="10"/>
      <name val="Arial Narrow"/>
      <family val="2"/>
    </font>
    <font>
      <b/>
      <sz val="30"/>
      <color indexed="36"/>
      <name val="Arial Narrow"/>
      <family val="2"/>
    </font>
    <font>
      <sz val="30"/>
      <color indexed="9"/>
      <name val="Arial Narrow"/>
      <family val="2"/>
    </font>
    <font>
      <b/>
      <sz val="80"/>
      <color indexed="8"/>
      <name val="Calibri"/>
      <family val="2"/>
    </font>
    <font>
      <b/>
      <sz val="30"/>
      <color indexed="10"/>
      <name val="Arial Narrow"/>
      <family val="2"/>
    </font>
    <font>
      <b/>
      <sz val="28"/>
      <color indexed="36"/>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30"/>
      <color rgb="FFFFFF00"/>
      <name val="Arial Narrow"/>
      <family val="2"/>
    </font>
    <font>
      <sz val="30"/>
      <color rgb="FFFF0000"/>
      <name val="Arial Narrow"/>
      <family val="2"/>
    </font>
    <font>
      <b/>
      <sz val="28"/>
      <color theme="5"/>
      <name val="Arial Narrow"/>
      <family val="2"/>
    </font>
    <font>
      <b/>
      <sz val="30"/>
      <color rgb="FF7030A0"/>
      <name val="Arial Narrow"/>
      <family val="2"/>
    </font>
    <font>
      <sz val="30"/>
      <color theme="0"/>
      <name val="Arial Narrow"/>
      <family val="2"/>
    </font>
    <font>
      <b/>
      <sz val="28"/>
      <color rgb="FF7030A0"/>
      <name val="Arial Narrow"/>
      <family val="2"/>
    </font>
    <font>
      <sz val="32"/>
      <color theme="1"/>
      <name val="Arial Narrow"/>
      <family val="2"/>
    </font>
    <font>
      <b/>
      <sz val="30"/>
      <color rgb="FFFF0000"/>
      <name val="Arial Narrow"/>
      <family val="2"/>
    </font>
    <font>
      <sz val="30"/>
      <color theme="1"/>
      <name val="Arial Narrow"/>
      <family val="2"/>
    </font>
    <font>
      <b/>
      <sz val="80"/>
      <color theme="1"/>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CCFFCC"/>
        <bgColor indexed="64"/>
      </patternFill>
    </fill>
    <fill>
      <patternFill patternType="solid">
        <fgColor indexed="42"/>
        <bgColor indexed="64"/>
      </patternFill>
    </fill>
    <fill>
      <patternFill patternType="solid">
        <fgColor indexed="57"/>
        <bgColor indexed="64"/>
      </patternFill>
    </fill>
    <fill>
      <patternFill patternType="solid">
        <fgColor rgb="FF339966"/>
        <bgColor indexed="64"/>
      </patternFill>
    </fill>
    <fill>
      <patternFill patternType="solid">
        <fgColor indexed="44"/>
        <bgColor indexed="64"/>
      </patternFill>
    </fill>
    <fill>
      <patternFill patternType="solid">
        <fgColor rgb="FF99CCFF"/>
        <bgColor indexed="64"/>
      </patternFill>
    </fill>
    <fill>
      <patternFill patternType="solid">
        <fgColor rgb="FFFFDF79"/>
        <bgColor indexed="64"/>
      </patternFill>
    </fill>
    <fill>
      <patternFill patternType="solid">
        <fgColor rgb="FFFFFF00"/>
        <bgColor indexed="64"/>
      </patternFill>
    </fill>
    <fill>
      <patternFill patternType="solid">
        <fgColor rgb="FFFFFF99"/>
        <bgColor indexed="64"/>
      </patternFill>
    </fill>
    <fill>
      <patternFill patternType="solid">
        <fgColor rgb="FFFFBDBD"/>
        <bgColor indexed="64"/>
      </patternFill>
    </fill>
    <fill>
      <patternFill patternType="solid">
        <fgColor indexed="47"/>
        <bgColor indexed="64"/>
      </patternFill>
    </fill>
    <fill>
      <patternFill patternType="solid">
        <fgColor rgb="FFCC99FF"/>
        <bgColor indexed="64"/>
      </patternFill>
    </fill>
    <fill>
      <patternFill patternType="solid">
        <fgColor indexed="27"/>
        <bgColor indexed="64"/>
      </patternFill>
    </fill>
    <fill>
      <patternFill patternType="solid">
        <fgColor indexed="46"/>
        <bgColor indexed="64"/>
      </patternFill>
    </fill>
    <fill>
      <patternFill patternType="solid">
        <fgColor theme="0" tint="-0.1499900072813034"/>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D9D9D9"/>
        <bgColor indexed="64"/>
      </patternFill>
    </fill>
    <fill>
      <patternFill patternType="solid">
        <fgColor rgb="FFFF99CC"/>
        <bgColor indexed="64"/>
      </patternFill>
    </fill>
    <fill>
      <patternFill patternType="solid">
        <fgColor theme="0" tint="-0.24997000396251678"/>
        <bgColor indexed="64"/>
      </patternFill>
    </fill>
    <fill>
      <patternFill patternType="solid">
        <fgColor rgb="FFBFBFBF"/>
        <bgColor indexed="64"/>
      </patternFill>
    </fill>
    <fill>
      <patternFill patternType="solid">
        <fgColor theme="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color indexed="63"/>
      </bottom>
    </border>
    <border>
      <left/>
      <right style="thin"/>
      <top/>
      <bottom>
        <color indexed="63"/>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bottom/>
    </border>
    <border>
      <left>
        <color indexed="63"/>
      </left>
      <right>
        <color indexed="63"/>
      </right>
      <top style="thin"/>
      <bottom>
        <color indexed="63"/>
      </bottom>
    </border>
    <border>
      <left/>
      <right style="thin"/>
      <top/>
      <bottom style="thin"/>
    </border>
    <border>
      <left>
        <color indexed="63"/>
      </left>
      <right>
        <color indexed="63"/>
      </right>
      <top style="thin"/>
      <bottom style="thin"/>
    </border>
    <border>
      <left>
        <color indexed="63"/>
      </left>
      <right>
        <color indexed="63"/>
      </right>
      <top style="double"/>
      <bottom style="thin"/>
    </border>
    <border>
      <left style="double"/>
      <right style="double"/>
      <top style="thin"/>
      <bottom style="thin"/>
    </border>
    <border>
      <left/>
      <right style="thin"/>
      <top style="thin"/>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medium"/>
      <top>
        <color indexed="63"/>
      </top>
      <bottom style="thin"/>
    </border>
    <border>
      <left style="medium"/>
      <right/>
      <top style="medium"/>
      <bottom/>
    </border>
    <border>
      <left/>
      <right style="medium"/>
      <top style="medium"/>
      <bottom/>
    </border>
    <border>
      <left/>
      <right style="medium"/>
      <top/>
      <bottom style="medium"/>
    </border>
    <border>
      <left/>
      <right/>
      <top style="medium"/>
      <bottom/>
    </border>
    <border>
      <left style="thin"/>
      <right/>
      <top style="medium"/>
      <bottom/>
    </border>
    <border>
      <left style="thin"/>
      <right style="thin"/>
      <top style="medium"/>
      <bottom style="thin"/>
    </border>
    <border>
      <left style="medium"/>
      <right style="thin"/>
      <top style="thin"/>
      <bottom style="thin"/>
    </border>
    <border>
      <left style="medium"/>
      <right style="thin"/>
      <top style="medium"/>
      <bottom/>
    </border>
    <border>
      <left style="thin"/>
      <right style="medium"/>
      <top style="thin"/>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650">
    <xf numFmtId="0" fontId="0" fillId="0" borderId="0" xfId="0" applyFont="1" applyAlignment="1">
      <alignment/>
    </xf>
    <xf numFmtId="0" fontId="3" fillId="0" borderId="0" xfId="0" applyFont="1" applyFill="1" applyAlignment="1" applyProtection="1">
      <alignment/>
      <protection/>
    </xf>
    <xf numFmtId="0" fontId="3" fillId="0" borderId="0" xfId="0" applyFont="1" applyAlignment="1" applyProtection="1">
      <alignment/>
      <protection/>
    </xf>
    <xf numFmtId="0" fontId="2" fillId="33" borderId="10"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textRotation="90" wrapText="1"/>
      <protection/>
    </xf>
    <xf numFmtId="0" fontId="2" fillId="35" borderId="10" xfId="0" applyFont="1" applyFill="1" applyBorder="1" applyAlignment="1" applyProtection="1">
      <alignment horizontal="center" vertical="center" textRotation="90" wrapText="1"/>
      <protection/>
    </xf>
    <xf numFmtId="0" fontId="2" fillId="36" borderId="10" xfId="0" applyFont="1" applyFill="1" applyBorder="1" applyAlignment="1" applyProtection="1">
      <alignment horizontal="center" vertical="center" textRotation="90" wrapText="1"/>
      <protection/>
    </xf>
    <xf numFmtId="0" fontId="2" fillId="37" borderId="12" xfId="0" applyFont="1" applyFill="1" applyBorder="1" applyAlignment="1" applyProtection="1">
      <alignment horizontal="center" vertical="center" textRotation="90" wrapText="1"/>
      <protection/>
    </xf>
    <xf numFmtId="0" fontId="3" fillId="0" borderId="0" xfId="0" applyFont="1" applyAlignment="1" applyProtection="1">
      <alignment horizontal="center"/>
      <protection/>
    </xf>
    <xf numFmtId="0" fontId="3" fillId="0" borderId="0" xfId="0" applyFont="1" applyAlignment="1" applyProtection="1">
      <alignment horizontal="center" vertical="center" wrapText="1"/>
      <protection/>
    </xf>
    <xf numFmtId="0" fontId="6" fillId="38" borderId="13" xfId="0" applyFont="1" applyFill="1" applyBorder="1" applyAlignment="1" applyProtection="1">
      <alignment horizontal="center" vertical="center" textRotation="90" wrapText="1"/>
      <protection/>
    </xf>
    <xf numFmtId="0" fontId="6" fillId="38" borderId="14" xfId="0" applyFont="1" applyFill="1" applyBorder="1" applyAlignment="1" applyProtection="1">
      <alignment horizontal="center" vertical="center" textRotation="90" wrapText="1"/>
      <protection/>
    </xf>
    <xf numFmtId="0" fontId="6" fillId="38" borderId="14" xfId="0" applyFont="1" applyFill="1" applyBorder="1" applyAlignment="1" applyProtection="1">
      <alignment horizontal="center" vertical="center" wrapText="1"/>
      <protection/>
    </xf>
    <xf numFmtId="0" fontId="6" fillId="38"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10" fontId="4"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10"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justify" vertical="center" wrapText="1"/>
      <protection/>
    </xf>
    <xf numFmtId="0" fontId="5" fillId="0" borderId="18" xfId="0" applyFont="1" applyFill="1" applyBorder="1" applyAlignment="1" applyProtection="1">
      <alignment horizontal="center"/>
      <protection/>
    </xf>
    <xf numFmtId="0" fontId="10" fillId="0" borderId="0" xfId="0" applyFont="1" applyBorder="1" applyAlignment="1" applyProtection="1">
      <alignment/>
      <protection/>
    </xf>
    <xf numFmtId="0" fontId="10" fillId="0" borderId="0" xfId="0" applyFont="1" applyAlignment="1" applyProtection="1">
      <alignment/>
      <protection/>
    </xf>
    <xf numFmtId="0" fontId="68" fillId="0" borderId="0" xfId="0" applyFont="1" applyAlignment="1" applyProtection="1">
      <alignment/>
      <protection/>
    </xf>
    <xf numFmtId="0" fontId="11" fillId="0" borderId="0" xfId="0" applyFont="1" applyBorder="1" applyAlignment="1" applyProtection="1">
      <alignment/>
      <protection/>
    </xf>
    <xf numFmtId="49" fontId="3" fillId="39" borderId="17" xfId="0" applyNumberFormat="1" applyFont="1" applyFill="1" applyBorder="1" applyAlignment="1" applyProtection="1">
      <alignment horizontal="center" vertical="center" wrapText="1"/>
      <protection/>
    </xf>
    <xf numFmtId="49" fontId="3" fillId="39" borderId="17" xfId="0" applyNumberFormat="1" applyFont="1" applyFill="1" applyBorder="1" applyAlignment="1" applyProtection="1">
      <alignment horizontal="justify" vertical="center" wrapText="1"/>
      <protection/>
    </xf>
    <xf numFmtId="10" fontId="4" fillId="39" borderId="16" xfId="0" applyNumberFormat="1" applyFont="1" applyFill="1" applyBorder="1" applyAlignment="1" applyProtection="1">
      <alignment horizontal="center" vertical="center" wrapText="1"/>
      <protection/>
    </xf>
    <xf numFmtId="0" fontId="5" fillId="39" borderId="16" xfId="0" applyFont="1" applyFill="1" applyBorder="1" applyAlignment="1" applyProtection="1">
      <alignment horizontal="center" vertical="center"/>
      <protection/>
    </xf>
    <xf numFmtId="10" fontId="5" fillId="39" borderId="16" xfId="0" applyNumberFormat="1" applyFont="1" applyFill="1" applyBorder="1" applyAlignment="1" applyProtection="1">
      <alignment horizontal="center" vertical="center" wrapText="1"/>
      <protection/>
    </xf>
    <xf numFmtId="0" fontId="5" fillId="39" borderId="16"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19" xfId="0" applyFont="1" applyFill="1" applyBorder="1" applyAlignment="1" applyProtection="1">
      <alignment horizontal="center"/>
      <protection/>
    </xf>
    <xf numFmtId="9" fontId="3" fillId="39" borderId="17" xfId="0" applyNumberFormat="1" applyFont="1" applyFill="1" applyBorder="1" applyAlignment="1" applyProtection="1">
      <alignment horizontal="center" vertical="center" wrapText="1"/>
      <protection/>
    </xf>
    <xf numFmtId="10" fontId="4" fillId="39" borderId="17" xfId="0" applyNumberFormat="1"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protection/>
    </xf>
    <xf numFmtId="10" fontId="5" fillId="39" borderId="17" xfId="0" applyNumberFormat="1"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wrapText="1"/>
      <protection/>
    </xf>
    <xf numFmtId="0" fontId="5" fillId="39" borderId="17" xfId="0" applyFont="1" applyFill="1" applyBorder="1" applyAlignment="1" applyProtection="1">
      <alignment horizontal="justify" vertical="center" wrapText="1"/>
      <protection/>
    </xf>
    <xf numFmtId="0" fontId="5" fillId="39" borderId="18" xfId="0" applyFont="1" applyFill="1" applyBorder="1" applyAlignment="1" applyProtection="1">
      <alignment horizontal="center"/>
      <protection/>
    </xf>
    <xf numFmtId="0" fontId="3" fillId="39" borderId="17" xfId="0" applyNumberFormat="1" applyFont="1" applyFill="1" applyBorder="1" applyAlignment="1" applyProtection="1">
      <alignment horizontal="justify" vertical="center" wrapText="1"/>
      <protection/>
    </xf>
    <xf numFmtId="0" fontId="4" fillId="39" borderId="17" xfId="0" applyNumberFormat="1" applyFont="1" applyFill="1" applyBorder="1" applyAlignment="1" applyProtection="1">
      <alignment horizontal="center" vertical="center" wrapText="1"/>
      <protection/>
    </xf>
    <xf numFmtId="0" fontId="3" fillId="39" borderId="17" xfId="0" applyFont="1" applyFill="1" applyBorder="1" applyAlignment="1" applyProtection="1">
      <alignment horizontal="justify" vertical="center" wrapText="1"/>
      <protection/>
    </xf>
    <xf numFmtId="0" fontId="4" fillId="40" borderId="20" xfId="0" applyNumberFormat="1" applyFont="1" applyFill="1" applyBorder="1" applyAlignment="1" applyProtection="1">
      <alignment horizontal="center" vertical="center" wrapText="1"/>
      <protection/>
    </xf>
    <xf numFmtId="0" fontId="2" fillId="39" borderId="17" xfId="0" applyFont="1" applyFill="1" applyBorder="1" applyAlignment="1" applyProtection="1">
      <alignment horizontal="center" vertical="center" wrapText="1"/>
      <protection/>
    </xf>
    <xf numFmtId="1" fontId="2" fillId="41" borderId="17" xfId="0" applyNumberFormat="1"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49" fontId="3" fillId="41" borderId="17" xfId="0" applyNumberFormat="1" applyFont="1" applyFill="1" applyBorder="1" applyAlignment="1" applyProtection="1">
      <alignment horizontal="justify" vertical="center" wrapText="1"/>
      <protection/>
    </xf>
    <xf numFmtId="0" fontId="3" fillId="42" borderId="17" xfId="0" applyFont="1" applyFill="1" applyBorder="1" applyAlignment="1" applyProtection="1">
      <alignment horizontal="justify" vertical="center" wrapText="1"/>
      <protection/>
    </xf>
    <xf numFmtId="9" fontId="3" fillId="41" borderId="17" xfId="0" applyNumberFormat="1" applyFont="1" applyFill="1" applyBorder="1" applyAlignment="1" applyProtection="1">
      <alignment horizontal="center" vertical="center" wrapText="1"/>
      <protection/>
    </xf>
    <xf numFmtId="0" fontId="2" fillId="41" borderId="17" xfId="0" applyFont="1" applyFill="1" applyBorder="1" applyAlignment="1" applyProtection="1">
      <alignment horizontal="center" vertical="center" wrapText="1"/>
      <protection/>
    </xf>
    <xf numFmtId="0" fontId="3" fillId="41" borderId="17" xfId="0" applyNumberFormat="1" applyFont="1" applyFill="1" applyBorder="1" applyAlignment="1" applyProtection="1">
      <alignment horizontal="justify" vertical="center" wrapText="1"/>
      <protection/>
    </xf>
    <xf numFmtId="49" fontId="4" fillId="42" borderId="17" xfId="0" applyNumberFormat="1" applyFont="1" applyFill="1" applyBorder="1" applyAlignment="1" applyProtection="1">
      <alignment horizontal="justify" vertical="center" wrapText="1"/>
      <protection/>
    </xf>
    <xf numFmtId="9" fontId="5" fillId="41" borderId="17" xfId="0" applyNumberFormat="1" applyFont="1" applyFill="1" applyBorder="1" applyAlignment="1" applyProtection="1">
      <alignment horizontal="center" vertical="center"/>
      <protection/>
    </xf>
    <xf numFmtId="9" fontId="3" fillId="42" borderId="17" xfId="0" applyNumberFormat="1" applyFont="1" applyFill="1" applyBorder="1" applyAlignment="1" applyProtection="1">
      <alignment horizontal="center" vertical="center" wrapText="1"/>
      <protection/>
    </xf>
    <xf numFmtId="0" fontId="2" fillId="42" borderId="17" xfId="0" applyFont="1" applyFill="1" applyBorder="1" applyAlignment="1" applyProtection="1">
      <alignment horizontal="center" vertical="center" wrapText="1"/>
      <protection/>
    </xf>
    <xf numFmtId="0" fontId="5" fillId="41" borderId="16" xfId="0" applyFont="1" applyFill="1" applyBorder="1" applyAlignment="1" applyProtection="1">
      <alignment horizontal="center" vertical="center" wrapText="1"/>
      <protection/>
    </xf>
    <xf numFmtId="0" fontId="3" fillId="0" borderId="0" xfId="0" applyFont="1" applyAlignment="1" applyProtection="1">
      <alignment horizontal="justify" vertical="center" wrapText="1"/>
      <protection/>
    </xf>
    <xf numFmtId="10"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10"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protection/>
    </xf>
    <xf numFmtId="1" fontId="2" fillId="41" borderId="11" xfId="0" applyNumberFormat="1" applyFont="1" applyFill="1" applyBorder="1" applyAlignment="1" applyProtection="1">
      <alignment horizontal="center" vertical="center" wrapText="1"/>
      <protection/>
    </xf>
    <xf numFmtId="0" fontId="69" fillId="42" borderId="21" xfId="0" applyFont="1" applyFill="1" applyBorder="1" applyAlignment="1" applyProtection="1">
      <alignment horizontal="justify" vertical="center" wrapText="1"/>
      <protection/>
    </xf>
    <xf numFmtId="9" fontId="3" fillId="42" borderId="21" xfId="0" applyNumberFormat="1" applyFont="1" applyFill="1" applyBorder="1" applyAlignment="1" applyProtection="1">
      <alignment horizontal="center" vertical="center" wrapText="1"/>
      <protection/>
    </xf>
    <xf numFmtId="0" fontId="2" fillId="42" borderId="21" xfId="0" applyFont="1" applyFill="1" applyBorder="1" applyAlignment="1" applyProtection="1">
      <alignment horizontal="center" vertical="center" wrapText="1"/>
      <protection/>
    </xf>
    <xf numFmtId="1" fontId="2" fillId="43" borderId="20" xfId="0" applyNumberFormat="1" applyFont="1" applyFill="1" applyBorder="1" applyAlignment="1" applyProtection="1">
      <alignment horizontal="center" vertical="center" wrapText="1"/>
      <protection/>
    </xf>
    <xf numFmtId="0" fontId="3" fillId="43" borderId="17" xfId="0" applyFont="1" applyFill="1" applyBorder="1" applyAlignment="1" applyProtection="1">
      <alignment horizontal="justify" vertical="center" wrapText="1"/>
      <protection/>
    </xf>
    <xf numFmtId="0" fontId="3" fillId="44" borderId="17" xfId="0" applyFont="1" applyFill="1" applyBorder="1" applyAlignment="1" applyProtection="1">
      <alignment horizontal="justify" vertical="center" wrapText="1"/>
      <protection/>
    </xf>
    <xf numFmtId="9" fontId="3" fillId="43" borderId="17" xfId="0" applyNumberFormat="1" applyFont="1" applyFill="1" applyBorder="1" applyAlignment="1" applyProtection="1">
      <alignment horizontal="center" vertical="center" wrapText="1"/>
      <protection/>
    </xf>
    <xf numFmtId="0" fontId="2" fillId="43" borderId="17" xfId="0" applyFont="1" applyFill="1" applyBorder="1" applyAlignment="1" applyProtection="1">
      <alignment horizontal="center" vertical="center" wrapText="1"/>
      <protection/>
    </xf>
    <xf numFmtId="49" fontId="3" fillId="43" borderId="17" xfId="0" applyNumberFormat="1" applyFont="1" applyFill="1" applyBorder="1" applyAlignment="1" applyProtection="1">
      <alignment horizontal="justify" vertical="center" wrapText="1"/>
      <protection/>
    </xf>
    <xf numFmtId="1" fontId="2" fillId="43" borderId="17" xfId="0" applyNumberFormat="1" applyFont="1" applyFill="1" applyBorder="1" applyAlignment="1" applyProtection="1">
      <alignment horizontal="center" vertical="center" wrapText="1"/>
      <protection/>
    </xf>
    <xf numFmtId="9" fontId="3" fillId="44" borderId="17" xfId="0" applyNumberFormat="1" applyFont="1" applyFill="1" applyBorder="1" applyAlignment="1" applyProtection="1">
      <alignment horizontal="center" vertical="center" wrapText="1"/>
      <protection/>
    </xf>
    <xf numFmtId="0" fontId="2" fillId="44" borderId="17" xfId="0" applyFont="1" applyFill="1" applyBorder="1" applyAlignment="1" applyProtection="1">
      <alignment horizontal="center" vertical="center" wrapText="1"/>
      <protection/>
    </xf>
    <xf numFmtId="0" fontId="3" fillId="44" borderId="22" xfId="0" applyFont="1" applyFill="1" applyBorder="1" applyAlignment="1" applyProtection="1">
      <alignment horizontal="justify" vertical="center" wrapText="1"/>
      <protection/>
    </xf>
    <xf numFmtId="0" fontId="3" fillId="45" borderId="17" xfId="0" applyFont="1" applyFill="1" applyBorder="1" applyAlignment="1" applyProtection="1">
      <alignment horizontal="justify" vertical="center" wrapText="1"/>
      <protection/>
    </xf>
    <xf numFmtId="9" fontId="3" fillId="45" borderId="17" xfId="0" applyNumberFormat="1"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70" fillId="0" borderId="0" xfId="0" applyFont="1" applyAlignment="1" applyProtection="1">
      <alignment/>
      <protection/>
    </xf>
    <xf numFmtId="0" fontId="3" fillId="46" borderId="17" xfId="0" applyFont="1" applyFill="1" applyBorder="1" applyAlignment="1" applyProtection="1">
      <alignment horizontal="justify" vertical="center" wrapText="1"/>
      <protection/>
    </xf>
    <xf numFmtId="1" fontId="2" fillId="36" borderId="17" xfId="0" applyNumberFormat="1" applyFont="1" applyFill="1" applyBorder="1" applyAlignment="1" applyProtection="1">
      <alignment horizontal="center" vertical="center"/>
      <protection/>
    </xf>
    <xf numFmtId="9" fontId="3" fillId="36" borderId="17" xfId="0" applyNumberFormat="1"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9" fontId="3" fillId="46" borderId="17" xfId="0" applyNumberFormat="1" applyFont="1" applyFill="1" applyBorder="1" applyAlignment="1" applyProtection="1">
      <alignment horizontal="center" vertical="center" wrapText="1"/>
      <protection/>
    </xf>
    <xf numFmtId="0" fontId="2" fillId="46" borderId="17" xfId="0" applyFont="1" applyFill="1" applyBorder="1" applyAlignment="1" applyProtection="1">
      <alignment horizontal="center" vertical="center" wrapText="1"/>
      <protection/>
    </xf>
    <xf numFmtId="0" fontId="3" fillId="47" borderId="17" xfId="0" applyFont="1" applyFill="1" applyBorder="1" applyAlignment="1" applyProtection="1">
      <alignment horizontal="justify" vertical="center" wrapText="1"/>
      <protection/>
    </xf>
    <xf numFmtId="9" fontId="3" fillId="47" borderId="17" xfId="0" applyNumberFormat="1" applyFont="1" applyFill="1" applyBorder="1" applyAlignment="1" applyProtection="1">
      <alignment horizontal="center" vertical="center" wrapText="1"/>
      <protection/>
    </xf>
    <xf numFmtId="0" fontId="2" fillId="47" borderId="17" xfId="0" applyFont="1" applyFill="1" applyBorder="1" applyAlignment="1" applyProtection="1">
      <alignment horizontal="center" vertical="center" wrapText="1"/>
      <protection/>
    </xf>
    <xf numFmtId="0" fontId="2" fillId="48" borderId="21" xfId="0" applyFont="1" applyFill="1" applyBorder="1" applyAlignment="1" applyProtection="1">
      <alignment vertical="center" wrapText="1"/>
      <protection/>
    </xf>
    <xf numFmtId="9" fontId="3" fillId="48" borderId="17" xfId="0" applyNumberFormat="1" applyFont="1" applyFill="1" applyBorder="1" applyAlignment="1" applyProtection="1">
      <alignment horizontal="center" vertical="center" wrapText="1"/>
      <protection/>
    </xf>
    <xf numFmtId="0" fontId="3" fillId="49" borderId="17" xfId="0" applyFont="1" applyFill="1" applyBorder="1" applyAlignment="1" applyProtection="1">
      <alignment horizontal="justify" vertical="center" wrapText="1"/>
      <protection/>
    </xf>
    <xf numFmtId="9" fontId="3" fillId="49" borderId="17" xfId="0" applyNumberFormat="1" applyFont="1" applyFill="1" applyBorder="1" applyAlignment="1" applyProtection="1">
      <alignment horizontal="center" vertical="center" wrapText="1"/>
      <protection/>
    </xf>
    <xf numFmtId="0" fontId="2" fillId="49" borderId="17" xfId="0" applyFont="1" applyFill="1" applyBorder="1" applyAlignment="1" applyProtection="1">
      <alignment horizontal="center" vertical="center" wrapText="1"/>
      <protection/>
    </xf>
    <xf numFmtId="9" fontId="3" fillId="29" borderId="17" xfId="0" applyNumberFormat="1" applyFont="1" applyFill="1" applyBorder="1" applyAlignment="1" applyProtection="1">
      <alignment horizontal="center" vertical="center" wrapText="1"/>
      <protection/>
    </xf>
    <xf numFmtId="0" fontId="2" fillId="29" borderId="17" xfId="0" applyFont="1" applyFill="1" applyBorder="1" applyAlignment="1" applyProtection="1">
      <alignment horizontal="center" vertical="center" wrapText="1"/>
      <protection/>
    </xf>
    <xf numFmtId="9" fontId="3" fillId="50" borderId="17" xfId="0" applyNumberFormat="1" applyFont="1" applyFill="1" applyBorder="1" applyAlignment="1" applyProtection="1">
      <alignment horizontal="center" vertical="center" wrapText="1"/>
      <protection/>
    </xf>
    <xf numFmtId="0" fontId="3" fillId="50" borderId="0" xfId="0" applyFont="1" applyFill="1" applyBorder="1" applyAlignment="1" applyProtection="1">
      <alignment horizontal="center" vertical="center" wrapText="1"/>
      <protection/>
    </xf>
    <xf numFmtId="0" fontId="3" fillId="50" borderId="0" xfId="0" applyFont="1" applyFill="1" applyBorder="1" applyAlignment="1" applyProtection="1">
      <alignment horizontal="justify" vertical="center" wrapText="1"/>
      <protection/>
    </xf>
    <xf numFmtId="9" fontId="3" fillId="50" borderId="0" xfId="0" applyNumberFormat="1" applyFont="1" applyFill="1" applyBorder="1" applyAlignment="1" applyProtection="1">
      <alignment horizontal="center" vertical="center" wrapText="1"/>
      <protection/>
    </xf>
    <xf numFmtId="0" fontId="3" fillId="51" borderId="17" xfId="0" applyFont="1" applyFill="1" applyBorder="1" applyAlignment="1" applyProtection="1">
      <alignment horizontal="justify" vertical="center" wrapText="1"/>
      <protection/>
    </xf>
    <xf numFmtId="0" fontId="2" fillId="52" borderId="17" xfId="0" applyFont="1" applyFill="1" applyBorder="1" applyAlignment="1" applyProtection="1">
      <alignment horizontal="center" vertical="center" wrapText="1"/>
      <protection/>
    </xf>
    <xf numFmtId="43" fontId="13" fillId="53" borderId="17" xfId="49" applyFont="1" applyFill="1" applyBorder="1" applyAlignment="1" applyProtection="1">
      <alignment horizontal="justify" vertical="center" wrapText="1"/>
      <protection/>
    </xf>
    <xf numFmtId="9" fontId="13" fillId="53" borderId="17" xfId="0" applyNumberFormat="1" applyFont="1" applyFill="1" applyBorder="1" applyAlignment="1" applyProtection="1">
      <alignment horizontal="center" vertical="center" wrapText="1"/>
      <protection/>
    </xf>
    <xf numFmtId="0" fontId="2" fillId="53" borderId="17" xfId="0" applyFont="1" applyFill="1" applyBorder="1" applyAlignment="1" applyProtection="1">
      <alignment horizontal="center" vertical="center" wrapText="1"/>
      <protection/>
    </xf>
    <xf numFmtId="9" fontId="3" fillId="53" borderId="17" xfId="0" applyNumberFormat="1" applyFont="1" applyFill="1" applyBorder="1" applyAlignment="1" applyProtection="1">
      <alignment horizontal="center" vertical="center" wrapText="1"/>
      <protection/>
    </xf>
    <xf numFmtId="1" fontId="15" fillId="54" borderId="20" xfId="0" applyNumberFormat="1" applyFont="1" applyFill="1" applyBorder="1" applyAlignment="1" applyProtection="1">
      <alignment horizontal="center" vertical="center"/>
      <protection/>
    </xf>
    <xf numFmtId="0" fontId="5" fillId="54" borderId="17" xfId="0" applyFont="1" applyFill="1" applyBorder="1" applyAlignment="1" applyProtection="1">
      <alignment horizontal="center" vertical="center" wrapText="1"/>
      <protection/>
    </xf>
    <xf numFmtId="0" fontId="5" fillId="54" borderId="17" xfId="0" applyFont="1" applyFill="1" applyBorder="1" applyAlignment="1" applyProtection="1">
      <alignment horizontal="justify" vertical="center" wrapText="1"/>
      <protection/>
    </xf>
    <xf numFmtId="9" fontId="5" fillId="54" borderId="17" xfId="0" applyNumberFormat="1" applyFont="1" applyFill="1" applyBorder="1" applyAlignment="1" applyProtection="1">
      <alignment horizontal="center" vertical="center" wrapText="1"/>
      <protection/>
    </xf>
    <xf numFmtId="0" fontId="5" fillId="55" borderId="17" xfId="0" applyFont="1" applyFill="1" applyBorder="1" applyAlignment="1" applyProtection="1">
      <alignment horizontal="center" vertical="center" wrapText="1"/>
      <protection/>
    </xf>
    <xf numFmtId="0" fontId="5" fillId="55" borderId="17" xfId="0" applyFont="1" applyFill="1" applyBorder="1" applyAlignment="1" applyProtection="1">
      <alignment horizontal="justify" vertical="center" wrapText="1"/>
      <protection/>
    </xf>
    <xf numFmtId="0" fontId="4" fillId="55" borderId="17" xfId="0" applyFont="1" applyFill="1" applyBorder="1" applyAlignment="1" applyProtection="1">
      <alignment horizontal="justify" vertical="center" wrapText="1"/>
      <protection/>
    </xf>
    <xf numFmtId="1" fontId="2" fillId="56" borderId="20" xfId="0" applyNumberFormat="1" applyFont="1" applyFill="1" applyBorder="1" applyAlignment="1" applyProtection="1">
      <alignment horizontal="center" vertical="center" wrapText="1"/>
      <protection/>
    </xf>
    <xf numFmtId="9" fontId="3" fillId="56" borderId="17" xfId="0" applyNumberFormat="1"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3" fillId="57" borderId="17" xfId="0" applyFont="1" applyFill="1" applyBorder="1" applyAlignment="1" applyProtection="1">
      <alignment horizontal="center" vertical="center" wrapText="1"/>
      <protection/>
    </xf>
    <xf numFmtId="1" fontId="2" fillId="29" borderId="17" xfId="0" applyNumberFormat="1" applyFont="1" applyFill="1" applyBorder="1" applyAlignment="1" applyProtection="1">
      <alignment horizontal="center" vertical="center" wrapText="1"/>
      <protection/>
    </xf>
    <xf numFmtId="1" fontId="2" fillId="47" borderId="17" xfId="0" applyNumberFormat="1" applyFont="1" applyFill="1" applyBorder="1" applyAlignment="1" applyProtection="1">
      <alignment horizontal="center" vertical="center" wrapText="1"/>
      <protection/>
    </xf>
    <xf numFmtId="1" fontId="2" fillId="53" borderId="17" xfId="0" applyNumberFormat="1" applyFont="1" applyFill="1" applyBorder="1" applyAlignment="1" applyProtection="1">
      <alignment horizontal="center" vertical="center"/>
      <protection/>
    </xf>
    <xf numFmtId="0" fontId="2" fillId="45" borderId="17" xfId="0" applyFont="1" applyFill="1" applyBorder="1" applyAlignment="1" applyProtection="1">
      <alignment horizontal="center" vertical="center" wrapText="1"/>
      <protection/>
    </xf>
    <xf numFmtId="9" fontId="3" fillId="45" borderId="17" xfId="0" applyNumberFormat="1" applyFont="1" applyFill="1" applyBorder="1" applyAlignment="1" applyProtection="1">
      <alignment horizontal="justify" vertical="center" wrapText="1"/>
      <protection/>
    </xf>
    <xf numFmtId="0" fontId="13" fillId="57" borderId="17" xfId="0" applyFont="1" applyFill="1" applyBorder="1" applyAlignment="1" applyProtection="1">
      <alignment horizontal="justify" vertical="center" wrapText="1"/>
      <protection/>
    </xf>
    <xf numFmtId="0" fontId="3" fillId="57" borderId="17" xfId="0" applyFont="1" applyFill="1" applyBorder="1" applyAlignment="1" applyProtection="1">
      <alignment horizontal="justify" vertical="center" wrapText="1"/>
      <protection/>
    </xf>
    <xf numFmtId="0" fontId="3" fillId="45" borderId="21" xfId="0" applyFont="1" applyFill="1" applyBorder="1" applyAlignment="1" applyProtection="1">
      <alignment vertical="center" wrapText="1"/>
      <protection/>
    </xf>
    <xf numFmtId="1" fontId="2" fillId="45" borderId="17" xfId="0" applyNumberFormat="1" applyFont="1" applyFill="1" applyBorder="1" applyAlignment="1" applyProtection="1">
      <alignment horizontal="center" vertical="center"/>
      <protection/>
    </xf>
    <xf numFmtId="1" fontId="2" fillId="44" borderId="17" xfId="0" applyNumberFormat="1" applyFont="1" applyFill="1" applyBorder="1" applyAlignment="1" applyProtection="1">
      <alignment horizontal="center" vertical="center"/>
      <protection/>
    </xf>
    <xf numFmtId="1" fontId="2" fillId="0" borderId="0" xfId="0" applyNumberFormat="1" applyFont="1" applyAlignment="1" applyProtection="1">
      <alignment horizontal="center"/>
      <protection/>
    </xf>
    <xf numFmtId="1" fontId="2" fillId="43" borderId="11" xfId="0" applyNumberFormat="1" applyFont="1" applyFill="1" applyBorder="1" applyAlignment="1" applyProtection="1">
      <alignment horizontal="center" vertical="center" wrapText="1"/>
      <protection/>
    </xf>
    <xf numFmtId="1" fontId="2" fillId="43" borderId="16" xfId="0" applyNumberFormat="1" applyFont="1" applyFill="1" applyBorder="1" applyAlignment="1" applyProtection="1">
      <alignment vertical="center" wrapText="1"/>
      <protection/>
    </xf>
    <xf numFmtId="1" fontId="2" fillId="29" borderId="21" xfId="0" applyNumberFormat="1" applyFont="1" applyFill="1" applyBorder="1" applyAlignment="1" applyProtection="1">
      <alignment horizontal="center" vertical="center"/>
      <protection/>
    </xf>
    <xf numFmtId="49" fontId="3" fillId="50" borderId="17" xfId="0" applyNumberFormat="1" applyFont="1" applyFill="1" applyBorder="1" applyAlignment="1" applyProtection="1">
      <alignment horizontal="justify" vertical="center" wrapText="1"/>
      <protection/>
    </xf>
    <xf numFmtId="9" fontId="3" fillId="48" borderId="21" xfId="56" applyFont="1" applyFill="1" applyBorder="1" applyAlignment="1" applyProtection="1">
      <alignment horizontal="center" vertical="center" wrapText="1"/>
      <protection/>
    </xf>
    <xf numFmtId="0" fontId="3" fillId="58" borderId="17" xfId="0" applyFont="1" applyFill="1" applyBorder="1" applyAlignment="1" applyProtection="1">
      <alignment horizontal="justify" vertical="center" wrapText="1"/>
      <protection/>
    </xf>
    <xf numFmtId="0" fontId="5" fillId="59" borderId="17" xfId="0" applyFont="1" applyFill="1" applyBorder="1" applyAlignment="1" applyProtection="1">
      <alignment horizontal="justify" vertical="center" wrapText="1"/>
      <protection/>
    </xf>
    <xf numFmtId="9" fontId="5" fillId="59" borderId="17" xfId="0" applyNumberFormat="1" applyFont="1" applyFill="1" applyBorder="1" applyAlignment="1" applyProtection="1">
      <alignment horizontal="center" vertical="center" wrapText="1"/>
      <protection/>
    </xf>
    <xf numFmtId="0" fontId="3" fillId="59" borderId="17" xfId="0" applyFont="1" applyFill="1" applyBorder="1" applyAlignment="1" applyProtection="1">
      <alignment horizontal="justify" vertical="center" wrapText="1"/>
      <protection/>
    </xf>
    <xf numFmtId="9" fontId="4" fillId="59" borderId="17" xfId="0" applyNumberFormat="1" applyFont="1" applyFill="1" applyBorder="1" applyAlignment="1" applyProtection="1">
      <alignment horizontal="center" vertical="center" wrapText="1"/>
      <protection/>
    </xf>
    <xf numFmtId="0" fontId="16" fillId="41" borderId="16" xfId="0" applyFont="1" applyFill="1" applyBorder="1" applyAlignment="1" applyProtection="1">
      <alignment horizontal="center" vertical="center" textRotation="255" wrapText="1"/>
      <protection/>
    </xf>
    <xf numFmtId="0" fontId="16" fillId="43" borderId="17" xfId="0" applyFont="1" applyFill="1" applyBorder="1" applyAlignment="1" applyProtection="1">
      <alignment horizontal="center" vertical="center" textRotation="255" wrapText="1"/>
      <protection/>
    </xf>
    <xf numFmtId="0" fontId="16" fillId="45" borderId="11" xfId="0" applyFont="1" applyFill="1" applyBorder="1" applyAlignment="1" applyProtection="1">
      <alignment horizontal="center" vertical="center" textRotation="255" wrapText="1"/>
      <protection/>
    </xf>
    <xf numFmtId="0" fontId="16" fillId="36" borderId="16" xfId="0" applyFont="1" applyFill="1" applyBorder="1" applyAlignment="1" applyProtection="1">
      <alignment horizontal="center" vertical="center" textRotation="255"/>
      <protection/>
    </xf>
    <xf numFmtId="9" fontId="16" fillId="48" borderId="24" xfId="56" applyFont="1" applyFill="1" applyBorder="1" applyAlignment="1" applyProtection="1">
      <alignment horizontal="center" vertical="center" textRotation="255" wrapText="1"/>
      <protection/>
    </xf>
    <xf numFmtId="0" fontId="16" fillId="50" borderId="0" xfId="0" applyFont="1" applyFill="1" applyBorder="1" applyAlignment="1" applyProtection="1">
      <alignment horizontal="center" vertical="center" textRotation="255"/>
      <protection/>
    </xf>
    <xf numFmtId="0" fontId="16" fillId="0" borderId="0" xfId="0" applyFont="1" applyAlignment="1" applyProtection="1">
      <alignment/>
      <protection/>
    </xf>
    <xf numFmtId="0" fontId="3" fillId="44" borderId="21" xfId="0" applyFont="1" applyFill="1" applyBorder="1" applyAlignment="1" applyProtection="1">
      <alignment horizontal="center" vertical="center" wrapText="1"/>
      <protection/>
    </xf>
    <xf numFmtId="0" fontId="3" fillId="50" borderId="17" xfId="0" applyFont="1" applyFill="1" applyBorder="1" applyAlignment="1" applyProtection="1">
      <alignment horizontal="justify" vertical="center" wrapText="1"/>
      <protection/>
    </xf>
    <xf numFmtId="0" fontId="3" fillId="44" borderId="17" xfId="0" applyFont="1" applyFill="1" applyBorder="1" applyAlignment="1" applyProtection="1">
      <alignment horizontal="center" vertical="center" wrapText="1"/>
      <protection/>
    </xf>
    <xf numFmtId="0" fontId="3" fillId="44" borderId="21"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13" fillId="53" borderId="17" xfId="0" applyFont="1" applyFill="1" applyBorder="1" applyAlignment="1" applyProtection="1">
      <alignment horizontal="justify" vertical="center" wrapText="1"/>
      <protection/>
    </xf>
    <xf numFmtId="0" fontId="3" fillId="56" borderId="16" xfId="0" applyFont="1" applyFill="1" applyBorder="1" applyAlignment="1" applyProtection="1">
      <alignment horizontal="justify" vertical="center" wrapText="1"/>
      <protection/>
    </xf>
    <xf numFmtId="0" fontId="3" fillId="50" borderId="17" xfId="0" applyFont="1" applyFill="1" applyBorder="1" applyAlignment="1" applyProtection="1">
      <alignment horizontal="center" vertical="center" wrapText="1"/>
      <protection/>
    </xf>
    <xf numFmtId="0" fontId="4" fillId="59" borderId="17" xfId="0" applyFont="1" applyFill="1" applyBorder="1" applyAlignment="1" applyProtection="1">
      <alignment horizontal="justify" vertical="center" wrapText="1"/>
      <protection/>
    </xf>
    <xf numFmtId="0" fontId="3" fillId="53" borderId="17" xfId="0" applyFont="1" applyFill="1" applyBorder="1" applyAlignment="1" applyProtection="1">
      <alignment horizontal="justify" vertical="center" wrapText="1"/>
      <protection/>
    </xf>
    <xf numFmtId="0" fontId="3" fillId="29" borderId="17" xfId="0" applyFont="1" applyFill="1" applyBorder="1" applyAlignment="1" applyProtection="1">
      <alignment horizontal="justify" vertical="center" wrapText="1"/>
      <protection/>
    </xf>
    <xf numFmtId="0" fontId="3" fillId="53" borderId="17" xfId="0" applyFont="1" applyFill="1" applyBorder="1" applyAlignment="1" applyProtection="1">
      <alignment horizontal="center" vertical="center" wrapText="1"/>
      <protection/>
    </xf>
    <xf numFmtId="0" fontId="4" fillId="55" borderId="17" xfId="0" applyFont="1" applyFill="1" applyBorder="1" applyAlignment="1" applyProtection="1">
      <alignment horizontal="center" vertical="center" wrapText="1"/>
      <protection/>
    </xf>
    <xf numFmtId="0" fontId="3" fillId="45" borderId="17" xfId="0" applyFont="1" applyFill="1" applyBorder="1" applyAlignment="1" applyProtection="1">
      <alignment horizontal="center" vertical="center" wrapText="1"/>
      <protection/>
    </xf>
    <xf numFmtId="0" fontId="3" fillId="47" borderId="16" xfId="0" applyFont="1" applyFill="1" applyBorder="1" applyAlignment="1" applyProtection="1">
      <alignment horizontal="justify" vertical="center" wrapText="1"/>
      <protection/>
    </xf>
    <xf numFmtId="0" fontId="3" fillId="42" borderId="21" xfId="0" applyFont="1" applyFill="1" applyBorder="1" applyAlignment="1" applyProtection="1">
      <alignment horizontal="justify" vertical="center" wrapText="1"/>
      <protection/>
    </xf>
    <xf numFmtId="0" fontId="3" fillId="42" borderId="10" xfId="0" applyFont="1" applyFill="1" applyBorder="1" applyAlignment="1" applyProtection="1">
      <alignment horizontal="justify" vertical="center" wrapText="1"/>
      <protection/>
    </xf>
    <xf numFmtId="0" fontId="3" fillId="42" borderId="10" xfId="0" applyFont="1" applyFill="1" applyBorder="1" applyAlignment="1" applyProtection="1">
      <alignment horizontal="center" vertical="center" wrapText="1"/>
      <protection/>
    </xf>
    <xf numFmtId="0" fontId="3" fillId="39" borderId="16" xfId="0" applyFont="1" applyFill="1" applyBorder="1" applyAlignment="1" applyProtection="1">
      <alignment horizontal="center" vertical="center" wrapText="1"/>
      <protection/>
    </xf>
    <xf numFmtId="0" fontId="3" fillId="39" borderId="16" xfId="0" applyFont="1" applyFill="1" applyBorder="1" applyAlignment="1" applyProtection="1">
      <alignment horizontal="justify" vertical="center" wrapText="1"/>
      <protection/>
    </xf>
    <xf numFmtId="0" fontId="4" fillId="39" borderId="16" xfId="0" applyFont="1" applyFill="1" applyBorder="1" applyAlignment="1" applyProtection="1">
      <alignment horizontal="center" vertical="center" wrapText="1"/>
      <protection/>
    </xf>
    <xf numFmtId="0" fontId="13" fillId="53" borderId="17" xfId="0" applyFont="1" applyFill="1" applyBorder="1" applyAlignment="1" applyProtection="1">
      <alignment horizontal="center" vertical="center" wrapText="1"/>
      <protection/>
    </xf>
    <xf numFmtId="0" fontId="3" fillId="46" borderId="17" xfId="0" applyFont="1" applyFill="1" applyBorder="1" applyAlignment="1" applyProtection="1">
      <alignment horizontal="center" vertical="center" wrapText="1"/>
      <protection/>
    </xf>
    <xf numFmtId="0" fontId="3" fillId="46" borderId="16" xfId="0" applyFont="1" applyFill="1" applyBorder="1" applyAlignment="1" applyProtection="1">
      <alignment horizontal="justify" vertical="center" wrapText="1"/>
      <protection/>
    </xf>
    <xf numFmtId="0" fontId="16" fillId="47" borderId="17" xfId="0" applyFont="1" applyFill="1" applyBorder="1" applyAlignment="1" applyProtection="1">
      <alignment horizontal="center" vertical="center" textRotation="255" wrapText="1"/>
      <protection/>
    </xf>
    <xf numFmtId="0" fontId="3" fillId="47" borderId="17" xfId="0" applyFont="1" applyFill="1" applyBorder="1" applyAlignment="1" applyProtection="1">
      <alignment horizontal="center" vertical="center" wrapText="1"/>
      <protection/>
    </xf>
    <xf numFmtId="1" fontId="2" fillId="48" borderId="17" xfId="56" applyNumberFormat="1"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0" fontId="3" fillId="48" borderId="17" xfId="0" applyFont="1" applyFill="1" applyBorder="1" applyAlignment="1" applyProtection="1">
      <alignment horizontal="justify" vertical="center" wrapText="1"/>
      <protection/>
    </xf>
    <xf numFmtId="0" fontId="2" fillId="48" borderId="17" xfId="0" applyFont="1" applyFill="1" applyBorder="1" applyAlignment="1" applyProtection="1">
      <alignment horizontal="center" vertical="center" wrapText="1"/>
      <protection/>
    </xf>
    <xf numFmtId="9" fontId="3" fillId="48" borderId="17" xfId="56" applyFont="1" applyFill="1" applyBorder="1" applyAlignment="1" applyProtection="1">
      <alignment horizontal="center" vertical="center" wrapText="1"/>
      <protection/>
    </xf>
    <xf numFmtId="0" fontId="3" fillId="48" borderId="21" xfId="0" applyFont="1" applyFill="1" applyBorder="1" applyAlignment="1" applyProtection="1">
      <alignment horizontal="justify" vertical="center" wrapText="1"/>
      <protection/>
    </xf>
    <xf numFmtId="0" fontId="3" fillId="48" borderId="16" xfId="0" applyFont="1" applyFill="1" applyBorder="1" applyAlignment="1" applyProtection="1">
      <alignment horizontal="justify" vertical="center" wrapText="1"/>
      <protection/>
    </xf>
    <xf numFmtId="0" fontId="3" fillId="29" borderId="17" xfId="0" applyFont="1" applyFill="1" applyBorder="1" applyAlignment="1" applyProtection="1">
      <alignment horizontal="center" vertical="center" wrapText="1"/>
      <protection/>
    </xf>
    <xf numFmtId="1" fontId="2" fillId="56" borderId="25" xfId="0" applyNumberFormat="1" applyFont="1" applyFill="1" applyBorder="1" applyAlignment="1" applyProtection="1">
      <alignment horizontal="center" vertical="center" wrapText="1"/>
      <protection/>
    </xf>
    <xf numFmtId="0" fontId="3" fillId="56" borderId="17" xfId="0" applyFont="1" applyFill="1" applyBorder="1" applyAlignment="1" applyProtection="1">
      <alignment horizontal="center" vertical="center" wrapText="1"/>
      <protection/>
    </xf>
    <xf numFmtId="0" fontId="3" fillId="56" borderId="17" xfId="0" applyFont="1" applyFill="1" applyBorder="1" applyAlignment="1" applyProtection="1">
      <alignment horizontal="justify" vertical="center" wrapText="1"/>
      <protection/>
    </xf>
    <xf numFmtId="0" fontId="3" fillId="29" borderId="16" xfId="0" applyFont="1" applyFill="1" applyBorder="1" applyAlignment="1" applyProtection="1">
      <alignment horizontal="center" vertical="center" wrapText="1"/>
      <protection/>
    </xf>
    <xf numFmtId="0" fontId="3" fillId="45" borderId="21" xfId="0" applyFont="1" applyFill="1" applyBorder="1" applyAlignment="1" applyProtection="1">
      <alignment horizontal="center" vertical="center" wrapText="1"/>
      <protection/>
    </xf>
    <xf numFmtId="1" fontId="2" fillId="53" borderId="21" xfId="0" applyNumberFormat="1"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wrapText="1"/>
      <protection/>
    </xf>
    <xf numFmtId="0" fontId="3" fillId="39" borderId="17" xfId="0" applyFont="1" applyFill="1" applyBorder="1" applyAlignment="1" applyProtection="1">
      <alignment horizontal="center" vertical="center" wrapText="1"/>
      <protection/>
    </xf>
    <xf numFmtId="10" fontId="4" fillId="42" borderId="17" xfId="0" applyNumberFormat="1" applyFont="1" applyFill="1" applyBorder="1" applyAlignment="1" applyProtection="1">
      <alignment horizontal="center" vertical="center" wrapText="1"/>
      <protection/>
    </xf>
    <xf numFmtId="0" fontId="2" fillId="44" borderId="21" xfId="0" applyFont="1" applyFill="1" applyBorder="1" applyAlignment="1" applyProtection="1">
      <alignment horizontal="center" vertical="center" wrapText="1"/>
      <protection/>
    </xf>
    <xf numFmtId="10" fontId="4" fillId="44" borderId="17" xfId="0" applyNumberFormat="1" applyFont="1" applyFill="1" applyBorder="1" applyAlignment="1" applyProtection="1">
      <alignment horizontal="center" vertical="center" wrapText="1"/>
      <protection/>
    </xf>
    <xf numFmtId="10" fontId="4" fillId="45" borderId="17" xfId="0" applyNumberFormat="1" applyFont="1" applyFill="1" applyBorder="1" applyAlignment="1" applyProtection="1">
      <alignment horizontal="center" vertical="center" wrapText="1"/>
      <protection/>
    </xf>
    <xf numFmtId="10" fontId="4" fillId="46" borderId="17" xfId="0" applyNumberFormat="1" applyFont="1" applyFill="1" applyBorder="1" applyAlignment="1" applyProtection="1">
      <alignment horizontal="center" vertical="center" wrapText="1"/>
      <protection/>
    </xf>
    <xf numFmtId="10" fontId="4" fillId="47" borderId="17" xfId="0" applyNumberFormat="1" applyFont="1" applyFill="1" applyBorder="1" applyAlignment="1" applyProtection="1">
      <alignment horizontal="center" vertical="center" wrapText="1"/>
      <protection/>
    </xf>
    <xf numFmtId="10" fontId="4" fillId="48" borderId="17" xfId="0" applyNumberFormat="1" applyFont="1" applyFill="1" applyBorder="1" applyAlignment="1" applyProtection="1">
      <alignment horizontal="center" vertical="center" wrapText="1"/>
      <protection/>
    </xf>
    <xf numFmtId="10" fontId="4" fillId="57" borderId="17" xfId="0" applyNumberFormat="1" applyFont="1" applyFill="1" applyBorder="1" applyAlignment="1" applyProtection="1">
      <alignment horizontal="center" vertical="center" wrapText="1"/>
      <protection/>
    </xf>
    <xf numFmtId="10" fontId="4" fillId="29" borderId="17" xfId="0" applyNumberFormat="1" applyFont="1" applyFill="1" applyBorder="1" applyAlignment="1" applyProtection="1">
      <alignment horizontal="center" vertical="center" wrapText="1"/>
      <protection/>
    </xf>
    <xf numFmtId="10" fontId="4" fillId="50" borderId="17" xfId="0" applyNumberFormat="1" applyFont="1" applyFill="1" applyBorder="1" applyAlignment="1" applyProtection="1">
      <alignment horizontal="center" vertical="center" wrapText="1"/>
      <protection/>
    </xf>
    <xf numFmtId="10" fontId="4" fillId="56" borderId="17" xfId="0" applyNumberFormat="1" applyFont="1" applyFill="1" applyBorder="1" applyAlignment="1" applyProtection="1">
      <alignment horizontal="center" vertical="center" wrapText="1"/>
      <protection/>
    </xf>
    <xf numFmtId="10" fontId="4" fillId="58" borderId="17" xfId="0" applyNumberFormat="1" applyFont="1" applyFill="1" applyBorder="1" applyAlignment="1" applyProtection="1">
      <alignment horizontal="center" vertical="center" wrapText="1"/>
      <protection/>
    </xf>
    <xf numFmtId="0" fontId="3" fillId="58" borderId="17" xfId="0" applyFont="1" applyFill="1" applyBorder="1" applyAlignment="1" applyProtection="1">
      <alignment horizontal="center" vertical="center" wrapText="1"/>
      <protection/>
    </xf>
    <xf numFmtId="10" fontId="4" fillId="60" borderId="17" xfId="0" applyNumberFormat="1" applyFont="1" applyFill="1" applyBorder="1" applyAlignment="1" applyProtection="1">
      <alignment horizontal="center" vertical="center" wrapText="1"/>
      <protection/>
    </xf>
    <xf numFmtId="0" fontId="3" fillId="60" borderId="17" xfId="0" applyFont="1" applyFill="1" applyBorder="1" applyAlignment="1" applyProtection="1">
      <alignment horizontal="center" vertical="center" wrapText="1"/>
      <protection/>
    </xf>
    <xf numFmtId="0" fontId="9" fillId="0" borderId="0" xfId="0" applyFont="1" applyFill="1" applyAlignment="1" applyProtection="1">
      <alignment/>
      <protection/>
    </xf>
    <xf numFmtId="0" fontId="9" fillId="0" borderId="0" xfId="0" applyFont="1" applyFill="1" applyBorder="1" applyAlignment="1" applyProtection="1">
      <alignment/>
      <protection/>
    </xf>
    <xf numFmtId="0" fontId="6" fillId="0" borderId="26" xfId="0" applyFont="1" applyFill="1" applyBorder="1" applyAlignment="1" applyProtection="1">
      <alignment vertical="center"/>
      <protection/>
    </xf>
    <xf numFmtId="0" fontId="16" fillId="39" borderId="10" xfId="0" applyFont="1" applyFill="1" applyBorder="1" applyAlignment="1" applyProtection="1">
      <alignment horizontal="center" vertical="center" textRotation="90" wrapText="1"/>
      <protection/>
    </xf>
    <xf numFmtId="0" fontId="2" fillId="0" borderId="17" xfId="0" applyFont="1" applyFill="1" applyBorder="1" applyAlignment="1" applyProtection="1">
      <alignment horizontal="center" vertical="center" wrapText="1"/>
      <protection/>
    </xf>
    <xf numFmtId="0" fontId="3" fillId="45" borderId="27" xfId="0" applyFont="1" applyFill="1" applyBorder="1" applyAlignment="1" applyProtection="1">
      <alignment horizontal="justify" vertical="center" wrapText="1"/>
      <protection/>
    </xf>
    <xf numFmtId="9" fontId="3" fillId="45" borderId="17" xfId="55" applyNumberFormat="1" applyFont="1" applyFill="1" applyBorder="1" applyAlignment="1" applyProtection="1">
      <alignment horizontal="center" vertical="center" wrapText="1"/>
      <protection/>
    </xf>
    <xf numFmtId="0" fontId="3" fillId="45" borderId="26" xfId="0" applyFont="1" applyFill="1" applyBorder="1" applyAlignment="1" applyProtection="1">
      <alignment horizontal="justify" vertical="center" wrapText="1"/>
      <protection/>
    </xf>
    <xf numFmtId="0" fontId="3" fillId="44" borderId="17" xfId="0" applyFont="1" applyFill="1" applyBorder="1" applyAlignment="1" applyProtection="1">
      <alignment vertical="center" wrapText="1"/>
      <protection/>
    </xf>
    <xf numFmtId="0" fontId="16" fillId="44" borderId="11" xfId="0" applyFont="1" applyFill="1" applyBorder="1" applyAlignment="1" applyProtection="1">
      <alignment horizontal="center" vertical="center" textRotation="90" wrapText="1"/>
      <protection/>
    </xf>
    <xf numFmtId="0" fontId="2" fillId="57" borderId="17" xfId="0" applyFont="1" applyFill="1" applyBorder="1" applyAlignment="1" applyProtection="1">
      <alignment horizontal="center" vertical="center" wrapText="1"/>
      <protection/>
    </xf>
    <xf numFmtId="9" fontId="3" fillId="57" borderId="17" xfId="0" applyNumberFormat="1" applyFont="1" applyFill="1" applyBorder="1" applyAlignment="1" applyProtection="1">
      <alignment horizontal="center" vertical="center" wrapText="1"/>
      <protection/>
    </xf>
    <xf numFmtId="0" fontId="2" fillId="50" borderId="17" xfId="0" applyFont="1" applyFill="1" applyBorder="1" applyAlignment="1" applyProtection="1">
      <alignment horizontal="center" vertical="center" wrapText="1"/>
      <protection/>
    </xf>
    <xf numFmtId="0" fontId="3" fillId="50" borderId="17" xfId="0" applyFont="1" applyFill="1" applyBorder="1" applyAlignment="1" applyProtection="1">
      <alignment vertical="center" wrapText="1"/>
      <protection/>
    </xf>
    <xf numFmtId="0" fontId="2" fillId="50" borderId="0" xfId="0" applyFont="1" applyFill="1" applyBorder="1" applyAlignment="1" applyProtection="1">
      <alignment horizontal="center" vertical="center" wrapText="1"/>
      <protection/>
    </xf>
    <xf numFmtId="0" fontId="2" fillId="56" borderId="17" xfId="0" applyFont="1" applyFill="1" applyBorder="1" applyAlignment="1" applyProtection="1">
      <alignment horizontal="center" vertical="center" wrapText="1"/>
      <protection/>
    </xf>
    <xf numFmtId="0" fontId="2" fillId="58" borderId="17" xfId="0" applyFont="1" applyFill="1" applyBorder="1" applyAlignment="1" applyProtection="1">
      <alignment horizontal="center" vertical="center" wrapText="1"/>
      <protection/>
    </xf>
    <xf numFmtId="9" fontId="3" fillId="58" borderId="17" xfId="55" applyNumberFormat="1" applyFont="1" applyFill="1" applyBorder="1" applyAlignment="1" applyProtection="1">
      <alignment horizontal="center" vertical="center" wrapText="1"/>
      <protection/>
    </xf>
    <xf numFmtId="0" fontId="14" fillId="58" borderId="17" xfId="0" applyFont="1" applyFill="1" applyBorder="1" applyAlignment="1" applyProtection="1">
      <alignment horizontal="justify" vertical="center" wrapText="1"/>
      <protection/>
    </xf>
    <xf numFmtId="9" fontId="3" fillId="58" borderId="17" xfId="0" applyNumberFormat="1" applyFont="1" applyFill="1" applyBorder="1" applyAlignment="1" applyProtection="1">
      <alignment horizontal="center" vertical="center" wrapText="1"/>
      <protection/>
    </xf>
    <xf numFmtId="0" fontId="2" fillId="59" borderId="17" xfId="0" applyFont="1" applyFill="1" applyBorder="1" applyAlignment="1" applyProtection="1">
      <alignment horizontal="center" vertical="center" wrapText="1"/>
      <protection/>
    </xf>
    <xf numFmtId="0" fontId="2" fillId="60" borderId="17" xfId="0" applyFont="1" applyFill="1" applyBorder="1" applyAlignment="1" applyProtection="1">
      <alignment horizontal="center" vertical="center" wrapText="1"/>
      <protection/>
    </xf>
    <xf numFmtId="0" fontId="4" fillId="39" borderId="16" xfId="0" applyFont="1" applyFill="1" applyBorder="1" applyAlignment="1" applyProtection="1">
      <alignment horizontal="justify" vertical="center" wrapText="1"/>
      <protection locked="0"/>
    </xf>
    <xf numFmtId="0" fontId="4" fillId="39"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42" borderId="17" xfId="0" applyFont="1" applyFill="1" applyBorder="1" applyAlignment="1" applyProtection="1">
      <alignment horizontal="justify" vertical="center" wrapText="1"/>
      <protection locked="0"/>
    </xf>
    <xf numFmtId="0" fontId="4" fillId="0" borderId="17" xfId="0" applyFont="1" applyFill="1" applyBorder="1" applyAlignment="1" applyProtection="1">
      <alignment horizontal="justify" vertical="center" wrapText="1"/>
      <protection locked="0"/>
    </xf>
    <xf numFmtId="0" fontId="4" fillId="44" borderId="17" xfId="0" applyFont="1" applyFill="1" applyBorder="1" applyAlignment="1" applyProtection="1">
      <alignment horizontal="justify" vertical="center" wrapText="1"/>
      <protection locked="0"/>
    </xf>
    <xf numFmtId="0" fontId="4" fillId="45" borderId="17" xfId="0" applyFont="1" applyFill="1" applyBorder="1" applyAlignment="1" applyProtection="1">
      <alignment horizontal="justify" vertical="center" wrapText="1"/>
      <protection locked="0"/>
    </xf>
    <xf numFmtId="0" fontId="4" fillId="46" borderId="17" xfId="0" applyFont="1" applyFill="1" applyBorder="1" applyAlignment="1" applyProtection="1">
      <alignment horizontal="justify" vertical="center" wrapText="1"/>
      <protection locked="0"/>
    </xf>
    <xf numFmtId="0" fontId="4" fillId="47" borderId="17" xfId="0" applyFont="1" applyFill="1" applyBorder="1" applyAlignment="1" applyProtection="1">
      <alignment horizontal="justify" vertical="center" wrapText="1"/>
      <protection locked="0"/>
    </xf>
    <xf numFmtId="0" fontId="4" fillId="48" borderId="17" xfId="0" applyFont="1" applyFill="1" applyBorder="1" applyAlignment="1" applyProtection="1">
      <alignment horizontal="justify" vertical="center" wrapText="1"/>
      <protection locked="0"/>
    </xf>
    <xf numFmtId="0" fontId="4" fillId="57" borderId="17" xfId="0" applyFont="1" applyFill="1" applyBorder="1" applyAlignment="1" applyProtection="1">
      <alignment horizontal="justify" vertical="center" wrapText="1"/>
      <protection locked="0"/>
    </xf>
    <xf numFmtId="0" fontId="4" fillId="29" borderId="17" xfId="0" applyFont="1" applyFill="1" applyBorder="1" applyAlignment="1" applyProtection="1">
      <alignment horizontal="justify" vertical="center" wrapText="1"/>
      <protection locked="0"/>
    </xf>
    <xf numFmtId="0" fontId="4" fillId="50" borderId="17" xfId="0" applyFont="1" applyFill="1" applyBorder="1" applyAlignment="1" applyProtection="1">
      <alignment horizontal="justify" vertical="center" wrapText="1"/>
      <protection locked="0"/>
    </xf>
    <xf numFmtId="0" fontId="4" fillId="56" borderId="17" xfId="0" applyFont="1" applyFill="1" applyBorder="1" applyAlignment="1" applyProtection="1">
      <alignment horizontal="justify" vertical="center" wrapText="1"/>
      <protection locked="0"/>
    </xf>
    <xf numFmtId="0" fontId="4" fillId="58" borderId="17" xfId="0" applyFont="1" applyFill="1" applyBorder="1" applyAlignment="1" applyProtection="1">
      <alignment horizontal="justify" vertical="center" wrapText="1"/>
      <protection locked="0"/>
    </xf>
    <xf numFmtId="0" fontId="4" fillId="60" borderId="17" xfId="0" applyFont="1" applyFill="1" applyBorder="1" applyAlignment="1" applyProtection="1">
      <alignment horizontal="justify" vertical="center" wrapText="1"/>
      <protection locked="0"/>
    </xf>
    <xf numFmtId="0" fontId="4" fillId="39" borderId="16" xfId="0" applyFont="1" applyFill="1" applyBorder="1" applyAlignment="1" applyProtection="1">
      <alignment horizontal="center" vertical="center"/>
      <protection locked="0"/>
    </xf>
    <xf numFmtId="0" fontId="4" fillId="39" borderId="1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42" borderId="17"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44" borderId="17" xfId="0" applyFont="1" applyFill="1" applyBorder="1" applyAlignment="1" applyProtection="1">
      <alignment horizontal="center" vertical="center"/>
      <protection locked="0"/>
    </xf>
    <xf numFmtId="0" fontId="4" fillId="45" borderId="17" xfId="0" applyFont="1" applyFill="1" applyBorder="1" applyAlignment="1" applyProtection="1">
      <alignment horizontal="center" vertical="center"/>
      <protection locked="0"/>
    </xf>
    <xf numFmtId="0" fontId="4" fillId="46" borderId="17" xfId="0" applyFont="1" applyFill="1" applyBorder="1" applyAlignment="1" applyProtection="1">
      <alignment horizontal="center" vertical="center"/>
      <protection locked="0"/>
    </xf>
    <xf numFmtId="0" fontId="4" fillId="47" borderId="17" xfId="0" applyFont="1" applyFill="1" applyBorder="1" applyAlignment="1" applyProtection="1">
      <alignment horizontal="center" vertical="center"/>
      <protection locked="0"/>
    </xf>
    <xf numFmtId="0" fontId="4" fillId="48" borderId="17" xfId="0" applyFont="1" applyFill="1" applyBorder="1" applyAlignment="1" applyProtection="1">
      <alignment horizontal="center" vertical="center"/>
      <protection locked="0"/>
    </xf>
    <xf numFmtId="0" fontId="4" fillId="57" borderId="17" xfId="0" applyFont="1" applyFill="1" applyBorder="1" applyAlignment="1" applyProtection="1">
      <alignment horizontal="center" vertical="center"/>
      <protection locked="0"/>
    </xf>
    <xf numFmtId="0" fontId="4" fillId="29" borderId="17" xfId="0" applyFont="1" applyFill="1" applyBorder="1" applyAlignment="1" applyProtection="1">
      <alignment horizontal="center" vertical="center"/>
      <protection locked="0"/>
    </xf>
    <xf numFmtId="0" fontId="4" fillId="50" borderId="17" xfId="0" applyFont="1" applyFill="1" applyBorder="1" applyAlignment="1" applyProtection="1">
      <alignment horizontal="center" vertical="center"/>
      <protection locked="0"/>
    </xf>
    <xf numFmtId="0" fontId="4" fillId="56" borderId="17" xfId="0" applyFont="1" applyFill="1" applyBorder="1" applyAlignment="1" applyProtection="1">
      <alignment horizontal="center" vertical="center"/>
      <protection locked="0"/>
    </xf>
    <xf numFmtId="0" fontId="4" fillId="58" borderId="17" xfId="0" applyFont="1" applyFill="1" applyBorder="1" applyAlignment="1" applyProtection="1">
      <alignment horizontal="center" vertical="center"/>
      <protection locked="0"/>
    </xf>
    <xf numFmtId="0" fontId="4" fillId="60" borderId="17" xfId="0" applyFont="1" applyFill="1" applyBorder="1" applyAlignment="1" applyProtection="1">
      <alignment horizontal="center" vertical="center"/>
      <protection locked="0"/>
    </xf>
    <xf numFmtId="0" fontId="3" fillId="58" borderId="28" xfId="0" applyFont="1" applyFill="1" applyBorder="1" applyAlignment="1" applyProtection="1">
      <alignment horizontal="justify" vertical="center" wrapText="1"/>
      <protection locked="0"/>
    </xf>
    <xf numFmtId="0" fontId="3" fillId="43" borderId="17" xfId="0" applyFont="1" applyFill="1" applyBorder="1" applyAlignment="1" applyProtection="1">
      <alignment horizontal="justify" vertical="center" wrapText="1"/>
      <protection locked="0"/>
    </xf>
    <xf numFmtId="0" fontId="3" fillId="44" borderId="17" xfId="0" applyFont="1" applyFill="1" applyBorder="1" applyAlignment="1" applyProtection="1">
      <alignment horizontal="justify" vertical="center" wrapText="1"/>
      <protection locked="0"/>
    </xf>
    <xf numFmtId="0" fontId="3" fillId="45" borderId="17" xfId="0" applyNumberFormat="1" applyFont="1" applyFill="1" applyBorder="1" applyAlignment="1" applyProtection="1">
      <alignment horizontal="justify" vertical="center" wrapText="1"/>
      <protection locked="0"/>
    </xf>
    <xf numFmtId="0" fontId="4" fillId="40" borderId="17" xfId="0" applyFont="1" applyFill="1" applyBorder="1" applyAlignment="1" applyProtection="1">
      <alignment horizontal="justify" vertical="center" wrapText="1"/>
      <protection locked="0"/>
    </xf>
    <xf numFmtId="0" fontId="3" fillId="56" borderId="16" xfId="0" applyFont="1" applyFill="1" applyBorder="1" applyAlignment="1" applyProtection="1">
      <alignment horizontal="justify" vertical="center" wrapText="1"/>
      <protection/>
    </xf>
    <xf numFmtId="0" fontId="3" fillId="41" borderId="17" xfId="0" applyFont="1" applyFill="1" applyBorder="1" applyAlignment="1" applyProtection="1">
      <alignment horizontal="justify" vertical="center" wrapText="1"/>
      <protection locked="0"/>
    </xf>
    <xf numFmtId="0" fontId="3" fillId="42" borderId="17" xfId="0" applyFont="1" applyFill="1" applyBorder="1" applyAlignment="1" applyProtection="1">
      <alignment horizontal="justify" vertical="center" wrapText="1"/>
      <protection locked="0"/>
    </xf>
    <xf numFmtId="0" fontId="70" fillId="61" borderId="17" xfId="0" applyFont="1" applyFill="1" applyBorder="1" applyAlignment="1" applyProtection="1">
      <alignment horizontal="center" vertical="center" wrapText="1"/>
      <protection/>
    </xf>
    <xf numFmtId="0" fontId="71" fillId="45" borderId="17" xfId="0" applyFont="1" applyFill="1" applyBorder="1" applyAlignment="1" applyProtection="1">
      <alignment horizontal="justify" vertical="center" wrapText="1"/>
      <protection locked="0"/>
    </xf>
    <xf numFmtId="0" fontId="72" fillId="0" borderId="0" xfId="0" applyFont="1" applyAlignment="1" applyProtection="1">
      <alignment wrapText="1"/>
      <protection/>
    </xf>
    <xf numFmtId="0" fontId="3" fillId="29" borderId="17" xfId="0" applyFont="1" applyFill="1" applyBorder="1" applyAlignment="1" applyProtection="1">
      <alignment horizontal="center" vertical="center" wrapText="1"/>
      <protection/>
    </xf>
    <xf numFmtId="0" fontId="4" fillId="47" borderId="17" xfId="0" applyFont="1" applyFill="1" applyBorder="1" applyAlignment="1" applyProtection="1">
      <alignment horizontal="center" vertical="center" wrapText="1"/>
      <protection locked="0"/>
    </xf>
    <xf numFmtId="0" fontId="3" fillId="44" borderId="17" xfId="0" applyFont="1" applyFill="1" applyBorder="1" applyAlignment="1" applyProtection="1">
      <alignment horizontal="justify" vertical="center" wrapText="1"/>
      <protection/>
    </xf>
    <xf numFmtId="0" fontId="20" fillId="0" borderId="20" xfId="0" applyFont="1" applyFill="1" applyBorder="1" applyAlignment="1" applyProtection="1">
      <alignment vertical="center"/>
      <protection/>
    </xf>
    <xf numFmtId="0" fontId="20" fillId="38" borderId="15"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protection locked="0"/>
    </xf>
    <xf numFmtId="0" fontId="21" fillId="0" borderId="18" xfId="0" applyFont="1" applyFill="1" applyBorder="1" applyAlignment="1" applyProtection="1">
      <alignment horizontal="center"/>
      <protection locked="0"/>
    </xf>
    <xf numFmtId="0" fontId="21" fillId="47" borderId="17" xfId="0" applyFont="1" applyFill="1" applyBorder="1" applyAlignment="1" applyProtection="1">
      <alignment horizontal="justify" vertical="center" wrapText="1"/>
      <protection locked="0"/>
    </xf>
    <xf numFmtId="0" fontId="21" fillId="47" borderId="17" xfId="0" applyFont="1" applyFill="1" applyBorder="1" applyAlignment="1" applyProtection="1">
      <alignment horizontal="center" vertical="center" wrapText="1"/>
      <protection locked="0"/>
    </xf>
    <xf numFmtId="0" fontId="23" fillId="0" borderId="0" xfId="0" applyFont="1" applyFill="1" applyBorder="1" applyAlignment="1" applyProtection="1">
      <alignment/>
      <protection/>
    </xf>
    <xf numFmtId="0" fontId="21" fillId="0" borderId="0" xfId="0" applyFont="1" applyAlignment="1" applyProtection="1">
      <alignment/>
      <protection/>
    </xf>
    <xf numFmtId="0" fontId="73" fillId="61" borderId="17" xfId="0" applyFont="1" applyFill="1" applyBorder="1" applyAlignment="1" applyProtection="1">
      <alignment horizontal="center" vertical="center" wrapText="1"/>
      <protection/>
    </xf>
    <xf numFmtId="0" fontId="21" fillId="44" borderId="18" xfId="0" applyFont="1" applyFill="1" applyBorder="1" applyAlignment="1" applyProtection="1">
      <alignment horizontal="justify" vertical="center" wrapText="1"/>
      <protection locked="0"/>
    </xf>
    <xf numFmtId="0" fontId="21" fillId="44" borderId="18" xfId="0" applyFont="1" applyFill="1" applyBorder="1" applyAlignment="1" applyProtection="1">
      <alignment horizontal="center" vertical="center"/>
      <protection locked="0"/>
    </xf>
    <xf numFmtId="9" fontId="3" fillId="0" borderId="0" xfId="0" applyNumberFormat="1" applyFont="1" applyAlignment="1" applyProtection="1">
      <alignment/>
      <protection/>
    </xf>
    <xf numFmtId="0" fontId="3" fillId="44" borderId="17" xfId="0" applyFont="1" applyFill="1" applyBorder="1" applyAlignment="1" applyProtection="1">
      <alignment horizontal="justify" vertical="center" wrapText="1"/>
      <protection/>
    </xf>
    <xf numFmtId="0" fontId="3" fillId="45" borderId="17" xfId="0" applyFont="1" applyFill="1" applyBorder="1" applyAlignment="1" applyProtection="1">
      <alignment horizontal="center" vertical="center" wrapText="1"/>
      <protection/>
    </xf>
    <xf numFmtId="0" fontId="3" fillId="45" borderId="17" xfId="0" applyFont="1" applyFill="1" applyBorder="1" applyAlignment="1" applyProtection="1">
      <alignment horizontal="justify" vertical="center" wrapText="1"/>
      <protection locked="0"/>
    </xf>
    <xf numFmtId="0" fontId="4" fillId="45" borderId="17" xfId="0" applyFont="1" applyFill="1" applyBorder="1" applyAlignment="1" applyProtection="1">
      <alignment horizontal="center" vertical="center" wrapText="1"/>
      <protection locked="0"/>
    </xf>
    <xf numFmtId="0" fontId="21" fillId="48" borderId="18" xfId="0" applyFont="1" applyFill="1" applyBorder="1" applyAlignment="1" applyProtection="1">
      <alignment horizontal="justify" vertical="center"/>
      <protection locked="0"/>
    </xf>
    <xf numFmtId="0" fontId="21" fillId="48" borderId="18" xfId="0" applyFont="1" applyFill="1" applyBorder="1" applyAlignment="1" applyProtection="1">
      <alignment horizontal="center" vertical="center"/>
      <protection locked="0"/>
    </xf>
    <xf numFmtId="0" fontId="4" fillId="29" borderId="17" xfId="0" applyFont="1" applyFill="1" applyBorder="1" applyAlignment="1" applyProtection="1">
      <alignment horizontal="center" vertical="center" wrapText="1"/>
      <protection locked="0"/>
    </xf>
    <xf numFmtId="0" fontId="3" fillId="50" borderId="17" xfId="0" applyFont="1" applyFill="1" applyBorder="1" applyAlignment="1" applyProtection="1">
      <alignment horizontal="center" vertical="center" wrapText="1"/>
      <protection/>
    </xf>
    <xf numFmtId="0" fontId="3" fillId="56" borderId="17" xfId="0" applyFont="1" applyFill="1" applyBorder="1" applyAlignment="1" applyProtection="1">
      <alignment horizontal="center" vertical="center" wrapText="1"/>
      <protection/>
    </xf>
    <xf numFmtId="0" fontId="3" fillId="42" borderId="17" xfId="0" applyFont="1" applyFill="1" applyBorder="1" applyAlignment="1" applyProtection="1">
      <alignment horizontal="center" vertical="center" wrapText="1"/>
      <protection/>
    </xf>
    <xf numFmtId="0" fontId="3" fillId="58" borderId="17" xfId="0" applyFont="1" applyFill="1" applyBorder="1" applyAlignment="1" applyProtection="1">
      <alignment horizontal="justify" vertical="center" wrapText="1"/>
      <protection/>
    </xf>
    <xf numFmtId="0" fontId="3" fillId="58" borderId="17" xfId="0" applyFont="1" applyFill="1" applyBorder="1" applyAlignment="1" applyProtection="1">
      <alignment horizontal="center" vertical="center" wrapText="1"/>
      <protection/>
    </xf>
    <xf numFmtId="0" fontId="3" fillId="56" borderId="17" xfId="0" applyFont="1" applyFill="1" applyBorder="1" applyAlignment="1" applyProtection="1">
      <alignment horizontal="center" vertical="center" wrapText="1"/>
      <protection/>
    </xf>
    <xf numFmtId="0" fontId="3" fillId="42" borderId="17" xfId="0" applyFont="1" applyFill="1" applyBorder="1" applyAlignment="1" applyProtection="1">
      <alignment horizontal="center" vertical="center" wrapText="1"/>
      <protection/>
    </xf>
    <xf numFmtId="0" fontId="3" fillId="61" borderId="17" xfId="0" applyFont="1" applyFill="1" applyBorder="1" applyAlignment="1" applyProtection="1">
      <alignment horizontal="center" vertical="center" wrapText="1"/>
      <protection/>
    </xf>
    <xf numFmtId="0" fontId="4" fillId="50" borderId="17" xfId="0" applyFont="1" applyFill="1" applyBorder="1" applyAlignment="1" applyProtection="1">
      <alignment horizontal="center" vertical="center" wrapText="1"/>
      <protection locked="0"/>
    </xf>
    <xf numFmtId="9" fontId="3" fillId="0" borderId="0" xfId="55" applyFont="1" applyAlignment="1" applyProtection="1">
      <alignment/>
      <protection/>
    </xf>
    <xf numFmtId="0" fontId="4" fillId="58" borderId="21" xfId="0" applyFont="1" applyFill="1" applyBorder="1" applyAlignment="1" applyProtection="1">
      <alignment horizontal="justify" vertical="center" wrapText="1"/>
      <protection locked="0"/>
    </xf>
    <xf numFmtId="0" fontId="4" fillId="58" borderId="16" xfId="0" applyFont="1" applyFill="1" applyBorder="1" applyAlignment="1" applyProtection="1">
      <alignment horizontal="justify" vertical="center" wrapText="1"/>
      <protection locked="0"/>
    </xf>
    <xf numFmtId="0" fontId="4" fillId="58" borderId="21" xfId="0" applyFont="1" applyFill="1" applyBorder="1" applyAlignment="1" applyProtection="1">
      <alignment horizontal="center" vertical="center"/>
      <protection locked="0"/>
    </xf>
    <xf numFmtId="0" fontId="4" fillId="58" borderId="16" xfId="0" applyFont="1" applyFill="1" applyBorder="1" applyAlignment="1" applyProtection="1">
      <alignment horizontal="center" vertical="center"/>
      <protection locked="0"/>
    </xf>
    <xf numFmtId="10" fontId="4" fillId="58" borderId="21" xfId="0" applyNumberFormat="1" applyFont="1" applyFill="1" applyBorder="1" applyAlignment="1" applyProtection="1">
      <alignment horizontal="center" vertical="center" wrapText="1"/>
      <protection/>
    </xf>
    <xf numFmtId="10" fontId="4" fillId="58" borderId="16" xfId="0" applyNumberFormat="1" applyFont="1" applyFill="1" applyBorder="1" applyAlignment="1" applyProtection="1">
      <alignment horizontal="center" vertical="center" wrapText="1"/>
      <protection/>
    </xf>
    <xf numFmtId="0" fontId="3" fillId="58" borderId="21" xfId="0" applyFont="1" applyFill="1" applyBorder="1" applyAlignment="1" applyProtection="1">
      <alignment horizontal="center" vertical="center" wrapText="1"/>
      <protection/>
    </xf>
    <xf numFmtId="0" fontId="3" fillId="58" borderId="16" xfId="0" applyFont="1" applyFill="1" applyBorder="1" applyAlignment="1" applyProtection="1">
      <alignment horizontal="center" vertical="center" wrapText="1"/>
      <protection/>
    </xf>
    <xf numFmtId="0" fontId="4" fillId="58" borderId="21" xfId="0" applyFont="1" applyFill="1" applyBorder="1" applyAlignment="1" applyProtection="1">
      <alignment horizontal="center" vertical="center" wrapText="1"/>
      <protection locked="0"/>
    </xf>
    <xf numFmtId="0" fontId="4" fillId="58" borderId="16" xfId="0" applyFont="1" applyFill="1" applyBorder="1" applyAlignment="1" applyProtection="1">
      <alignment horizontal="center" vertical="center" wrapText="1"/>
      <protection locked="0"/>
    </xf>
    <xf numFmtId="9" fontId="3" fillId="58" borderId="21" xfId="55" applyNumberFormat="1" applyFont="1" applyFill="1" applyBorder="1" applyAlignment="1" applyProtection="1">
      <alignment horizontal="center" vertical="center" wrapText="1"/>
      <protection/>
    </xf>
    <xf numFmtId="9" fontId="3" fillId="58" borderId="16" xfId="55" applyNumberFormat="1" applyFont="1" applyFill="1" applyBorder="1" applyAlignment="1" applyProtection="1">
      <alignment horizontal="center" vertical="center" wrapText="1"/>
      <protection/>
    </xf>
    <xf numFmtId="0" fontId="2" fillId="58" borderId="21" xfId="0" applyFont="1" applyFill="1" applyBorder="1" applyAlignment="1" applyProtection="1">
      <alignment horizontal="center" vertical="center" wrapText="1"/>
      <protection/>
    </xf>
    <xf numFmtId="0" fontId="2" fillId="58" borderId="16" xfId="0" applyFont="1" applyFill="1" applyBorder="1" applyAlignment="1" applyProtection="1">
      <alignment horizontal="center" vertical="center" wrapText="1"/>
      <protection/>
    </xf>
    <xf numFmtId="0" fontId="2" fillId="53" borderId="21" xfId="0" applyFont="1" applyFill="1" applyBorder="1" applyAlignment="1" applyProtection="1">
      <alignment horizontal="center" vertical="center" wrapText="1"/>
      <protection/>
    </xf>
    <xf numFmtId="0" fontId="2" fillId="53" borderId="10" xfId="0" applyFont="1" applyFill="1" applyBorder="1" applyAlignment="1" applyProtection="1">
      <alignment horizontal="center" vertical="center" wrapText="1"/>
      <protection/>
    </xf>
    <xf numFmtId="0" fontId="2" fillId="53" borderId="16" xfId="0" applyFont="1" applyFill="1" applyBorder="1" applyAlignment="1" applyProtection="1">
      <alignment horizontal="center" vertical="center" wrapText="1"/>
      <protection/>
    </xf>
    <xf numFmtId="0" fontId="4" fillId="56" borderId="21" xfId="0" applyFont="1" applyFill="1" applyBorder="1" applyAlignment="1" applyProtection="1">
      <alignment horizontal="center" vertical="center"/>
      <protection locked="0"/>
    </xf>
    <xf numFmtId="0" fontId="4" fillId="56" borderId="16" xfId="0" applyFont="1" applyFill="1" applyBorder="1" applyAlignment="1" applyProtection="1">
      <alignment horizontal="center" vertical="center"/>
      <protection locked="0"/>
    </xf>
    <xf numFmtId="0" fontId="4" fillId="57" borderId="21" xfId="0" applyFont="1" applyFill="1" applyBorder="1" applyAlignment="1" applyProtection="1">
      <alignment horizontal="center" vertical="center"/>
      <protection locked="0"/>
    </xf>
    <xf numFmtId="0" fontId="4" fillId="57" borderId="10" xfId="0" applyFont="1" applyFill="1" applyBorder="1" applyAlignment="1" applyProtection="1">
      <alignment horizontal="center" vertical="center"/>
      <protection locked="0"/>
    </xf>
    <xf numFmtId="0" fontId="4" fillId="57" borderId="16" xfId="0" applyFont="1" applyFill="1" applyBorder="1" applyAlignment="1" applyProtection="1">
      <alignment horizontal="center" vertical="center"/>
      <protection locked="0"/>
    </xf>
    <xf numFmtId="0" fontId="13" fillId="53" borderId="21" xfId="0" applyFont="1" applyFill="1" applyBorder="1" applyAlignment="1" applyProtection="1">
      <alignment horizontal="center" vertical="center" wrapText="1"/>
      <protection/>
    </xf>
    <xf numFmtId="0" fontId="13" fillId="53" borderId="10" xfId="0" applyFont="1" applyFill="1" applyBorder="1" applyAlignment="1" applyProtection="1">
      <alignment horizontal="center" vertical="center" wrapText="1"/>
      <protection/>
    </xf>
    <xf numFmtId="0" fontId="13" fillId="53" borderId="16" xfId="0" applyFont="1" applyFill="1" applyBorder="1" applyAlignment="1" applyProtection="1">
      <alignment horizontal="center" vertical="center" wrapText="1"/>
      <protection/>
    </xf>
    <xf numFmtId="0" fontId="3" fillId="57" borderId="21" xfId="0" applyFont="1" applyFill="1" applyBorder="1" applyAlignment="1" applyProtection="1">
      <alignment horizontal="center" vertical="center" wrapText="1"/>
      <protection/>
    </xf>
    <xf numFmtId="0" fontId="3" fillId="57" borderId="10" xfId="0" applyFont="1" applyFill="1" applyBorder="1" applyAlignment="1" applyProtection="1">
      <alignment horizontal="center" vertical="center" wrapText="1"/>
      <protection/>
    </xf>
    <xf numFmtId="0" fontId="3" fillId="57" borderId="16" xfId="0" applyFont="1" applyFill="1" applyBorder="1" applyAlignment="1" applyProtection="1">
      <alignment horizontal="center" vertical="center" wrapText="1"/>
      <protection/>
    </xf>
    <xf numFmtId="9" fontId="3" fillId="53" borderId="21" xfId="0" applyNumberFormat="1" applyFont="1" applyFill="1" applyBorder="1" applyAlignment="1" applyProtection="1">
      <alignment horizontal="center" vertical="center" wrapText="1"/>
      <protection/>
    </xf>
    <xf numFmtId="9" fontId="3" fillId="53" borderId="10" xfId="0" applyNumberFormat="1" applyFont="1" applyFill="1" applyBorder="1" applyAlignment="1" applyProtection="1">
      <alignment horizontal="center" vertical="center" wrapText="1"/>
      <protection/>
    </xf>
    <xf numFmtId="9" fontId="3" fillId="53" borderId="16" xfId="0" applyNumberFormat="1" applyFont="1" applyFill="1" applyBorder="1" applyAlignment="1" applyProtection="1">
      <alignment horizontal="center" vertical="center" wrapText="1"/>
      <protection/>
    </xf>
    <xf numFmtId="0" fontId="3" fillId="47" borderId="21" xfId="0" applyFont="1" applyFill="1" applyBorder="1" applyAlignment="1" applyProtection="1">
      <alignment horizontal="center" vertical="center" wrapText="1"/>
      <protection/>
    </xf>
    <xf numFmtId="0" fontId="3" fillId="47" borderId="16" xfId="0" applyFont="1" applyFill="1" applyBorder="1" applyAlignment="1" applyProtection="1">
      <alignment horizontal="center" vertical="center" wrapText="1"/>
      <protection/>
    </xf>
    <xf numFmtId="1" fontId="2" fillId="47" borderId="21" xfId="0" applyNumberFormat="1" applyFont="1" applyFill="1" applyBorder="1" applyAlignment="1" applyProtection="1">
      <alignment horizontal="center" vertical="center" wrapText="1"/>
      <protection/>
    </xf>
    <xf numFmtId="1" fontId="2" fillId="47" borderId="16" xfId="0" applyNumberFormat="1" applyFont="1" applyFill="1" applyBorder="1" applyAlignment="1" applyProtection="1">
      <alignment horizontal="center" vertical="center" wrapText="1"/>
      <protection/>
    </xf>
    <xf numFmtId="0" fontId="72" fillId="0" borderId="0" xfId="0" applyFont="1" applyAlignment="1" applyProtection="1">
      <alignment horizontal="center" vertical="center" wrapText="1"/>
      <protection/>
    </xf>
    <xf numFmtId="0" fontId="2" fillId="47" borderId="21" xfId="0" applyFont="1" applyFill="1" applyBorder="1" applyAlignment="1" applyProtection="1">
      <alignment horizontal="center" vertical="center" wrapText="1"/>
      <protection/>
    </xf>
    <xf numFmtId="0" fontId="2" fillId="47" borderId="16" xfId="0" applyFont="1" applyFill="1" applyBorder="1" applyAlignment="1" applyProtection="1">
      <alignment horizontal="center" vertical="center" wrapText="1"/>
      <protection/>
    </xf>
    <xf numFmtId="9" fontId="3" fillId="47" borderId="21" xfId="0" applyNumberFormat="1" applyFont="1" applyFill="1" applyBorder="1" applyAlignment="1" applyProtection="1">
      <alignment horizontal="center" vertical="center" wrapText="1"/>
      <protection/>
    </xf>
    <xf numFmtId="9" fontId="3" fillId="47" borderId="16" xfId="0" applyNumberFormat="1" applyFont="1" applyFill="1" applyBorder="1" applyAlignment="1" applyProtection="1">
      <alignment horizontal="center" vertical="center" wrapText="1"/>
      <protection/>
    </xf>
    <xf numFmtId="0" fontId="4" fillId="47" borderId="21" xfId="0" applyFont="1" applyFill="1" applyBorder="1" applyAlignment="1" applyProtection="1">
      <alignment horizontal="center" vertical="center" wrapText="1"/>
      <protection locked="0"/>
    </xf>
    <xf numFmtId="0" fontId="74" fillId="47" borderId="16" xfId="0" applyFont="1" applyFill="1" applyBorder="1" applyAlignment="1" applyProtection="1">
      <alignment horizontal="center" vertical="center" wrapText="1"/>
      <protection locked="0"/>
    </xf>
    <xf numFmtId="10" fontId="4" fillId="47" borderId="21" xfId="0" applyNumberFormat="1" applyFont="1" applyFill="1" applyBorder="1" applyAlignment="1" applyProtection="1">
      <alignment horizontal="center" vertical="center" wrapText="1"/>
      <protection/>
    </xf>
    <xf numFmtId="10" fontId="4" fillId="47" borderId="16" xfId="0" applyNumberFormat="1" applyFont="1" applyFill="1" applyBorder="1" applyAlignment="1" applyProtection="1">
      <alignment horizontal="center" vertical="center" wrapText="1"/>
      <protection/>
    </xf>
    <xf numFmtId="0" fontId="4" fillId="47" borderId="21" xfId="0" applyFont="1" applyFill="1" applyBorder="1" applyAlignment="1" applyProtection="1">
      <alignment horizontal="center" vertical="center"/>
      <protection locked="0"/>
    </xf>
    <xf numFmtId="0" fontId="4" fillId="47" borderId="16" xfId="0" applyFont="1" applyFill="1" applyBorder="1" applyAlignment="1" applyProtection="1">
      <alignment horizontal="center" vertical="center"/>
      <protection locked="0"/>
    </xf>
    <xf numFmtId="0" fontId="3" fillId="53" borderId="21" xfId="0" applyFont="1" applyFill="1" applyBorder="1" applyAlignment="1" applyProtection="1">
      <alignment horizontal="center" vertical="center" wrapText="1"/>
      <protection/>
    </xf>
    <xf numFmtId="0" fontId="3" fillId="53" borderId="10" xfId="0" applyFont="1" applyFill="1" applyBorder="1" applyAlignment="1" applyProtection="1">
      <alignment horizontal="center" vertical="center" wrapText="1"/>
      <protection/>
    </xf>
    <xf numFmtId="0" fontId="3" fillId="44" borderId="21" xfId="0" applyFont="1" applyFill="1" applyBorder="1" applyAlignment="1" applyProtection="1">
      <alignment horizontal="center" vertical="center" wrapText="1"/>
      <protection/>
    </xf>
    <xf numFmtId="0" fontId="3" fillId="44" borderId="10" xfId="0" applyFont="1" applyFill="1" applyBorder="1" applyAlignment="1" applyProtection="1">
      <alignment horizontal="center" vertical="center" wrapText="1"/>
      <protection/>
    </xf>
    <xf numFmtId="0" fontId="3" fillId="44" borderId="16" xfId="0" applyFont="1" applyFill="1" applyBorder="1" applyAlignment="1" applyProtection="1">
      <alignment horizontal="center" vertical="center" wrapText="1"/>
      <protection/>
    </xf>
    <xf numFmtId="0" fontId="3" fillId="50" borderId="17" xfId="0" applyFont="1" applyFill="1" applyBorder="1" applyAlignment="1" applyProtection="1">
      <alignment horizontal="justify" vertical="center" wrapText="1"/>
      <protection/>
    </xf>
    <xf numFmtId="0" fontId="3" fillId="44" borderId="17" xfId="0" applyFont="1" applyFill="1" applyBorder="1" applyAlignment="1" applyProtection="1">
      <alignment horizontal="center" vertical="center" wrapText="1"/>
      <protection/>
    </xf>
    <xf numFmtId="0" fontId="3" fillId="44" borderId="21"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3" fillId="44" borderId="10" xfId="0" applyFont="1" applyFill="1" applyBorder="1" applyAlignment="1" applyProtection="1">
      <alignment horizontal="justify" vertical="center" wrapText="1"/>
      <protection/>
    </xf>
    <xf numFmtId="0" fontId="3" fillId="58" borderId="17" xfId="0" applyFont="1" applyFill="1" applyBorder="1" applyAlignment="1" applyProtection="1">
      <alignment horizontal="center" vertical="center" wrapText="1"/>
      <protection/>
    </xf>
    <xf numFmtId="0" fontId="3" fillId="58" borderId="17" xfId="0" applyFont="1" applyFill="1" applyBorder="1" applyAlignment="1" applyProtection="1">
      <alignment horizontal="justify" vertical="center" wrapText="1"/>
      <protection/>
    </xf>
    <xf numFmtId="0" fontId="13" fillId="53" borderId="17" xfId="0" applyFont="1" applyFill="1" applyBorder="1" applyAlignment="1" applyProtection="1">
      <alignment horizontal="justify" vertical="center" wrapText="1"/>
      <protection/>
    </xf>
    <xf numFmtId="0" fontId="3" fillId="56" borderId="21" xfId="0" applyFont="1" applyFill="1" applyBorder="1" applyAlignment="1" applyProtection="1">
      <alignment horizontal="justify" vertical="center" wrapText="1"/>
      <protection/>
    </xf>
    <xf numFmtId="0" fontId="3" fillId="56" borderId="16" xfId="0" applyFont="1" applyFill="1" applyBorder="1" applyAlignment="1" applyProtection="1">
      <alignment horizontal="justify" vertical="center" wrapText="1"/>
      <protection/>
    </xf>
    <xf numFmtId="0" fontId="3" fillId="50" borderId="17" xfId="0" applyFont="1" applyFill="1" applyBorder="1" applyAlignment="1" applyProtection="1">
      <alignment horizontal="center" vertical="center" wrapText="1"/>
      <protection/>
    </xf>
    <xf numFmtId="0" fontId="2" fillId="59" borderId="21" xfId="0" applyFont="1" applyFill="1" applyBorder="1" applyAlignment="1" applyProtection="1">
      <alignment horizontal="center" vertical="center" wrapText="1"/>
      <protection/>
    </xf>
    <xf numFmtId="0" fontId="2" fillId="59" borderId="10" xfId="0" applyFont="1" applyFill="1" applyBorder="1" applyAlignment="1" applyProtection="1">
      <alignment horizontal="center" vertical="center" wrapText="1"/>
      <protection/>
    </xf>
    <xf numFmtId="0" fontId="2" fillId="59" borderId="16" xfId="0" applyFont="1" applyFill="1" applyBorder="1" applyAlignment="1" applyProtection="1">
      <alignment horizontal="center" vertical="center" wrapText="1"/>
      <protection/>
    </xf>
    <xf numFmtId="0" fontId="5" fillId="54" borderId="21" xfId="0" applyFont="1" applyFill="1" applyBorder="1" applyAlignment="1" applyProtection="1">
      <alignment horizontal="justify" vertical="center" wrapText="1"/>
      <protection/>
    </xf>
    <xf numFmtId="0" fontId="5" fillId="54" borderId="10" xfId="0" applyFont="1" applyFill="1" applyBorder="1" applyAlignment="1" applyProtection="1">
      <alignment horizontal="justify" vertical="center" wrapText="1"/>
      <protection/>
    </xf>
    <xf numFmtId="0" fontId="5" fillId="54" borderId="16" xfId="0" applyFont="1" applyFill="1" applyBorder="1" applyAlignment="1" applyProtection="1">
      <alignment horizontal="justify" vertical="center" wrapText="1"/>
      <protection/>
    </xf>
    <xf numFmtId="9" fontId="5" fillId="54" borderId="21" xfId="0" applyNumberFormat="1" applyFont="1" applyFill="1" applyBorder="1" applyAlignment="1" applyProtection="1">
      <alignment horizontal="center" vertical="center" wrapText="1"/>
      <protection/>
    </xf>
    <xf numFmtId="9" fontId="5" fillId="54" borderId="10" xfId="0" applyNumberFormat="1" applyFont="1" applyFill="1" applyBorder="1" applyAlignment="1" applyProtection="1">
      <alignment horizontal="center" vertical="center" wrapText="1"/>
      <protection/>
    </xf>
    <xf numFmtId="9" fontId="5" fillId="54" borderId="16" xfId="0" applyNumberFormat="1" applyFont="1" applyFill="1" applyBorder="1" applyAlignment="1" applyProtection="1">
      <alignment horizontal="center" vertical="center" wrapText="1"/>
      <protection/>
    </xf>
    <xf numFmtId="0" fontId="4" fillId="59" borderId="17" xfId="0" applyFont="1" applyFill="1" applyBorder="1" applyAlignment="1" applyProtection="1">
      <alignment horizontal="justify" vertical="center" wrapText="1"/>
      <protection/>
    </xf>
    <xf numFmtId="0" fontId="3" fillId="53" borderId="17" xfId="0" applyFont="1" applyFill="1" applyBorder="1" applyAlignment="1" applyProtection="1">
      <alignment horizontal="justify" vertical="center" wrapText="1"/>
      <protection/>
    </xf>
    <xf numFmtId="0" fontId="3" fillId="56" borderId="21" xfId="0" applyFont="1" applyFill="1" applyBorder="1" applyAlignment="1" applyProtection="1">
      <alignment horizontal="center" vertical="center" wrapText="1"/>
      <protection/>
    </xf>
    <xf numFmtId="0" fontId="3" fillId="56" borderId="10" xfId="0" applyFont="1" applyFill="1" applyBorder="1" applyAlignment="1" applyProtection="1">
      <alignment horizontal="center" vertical="center" wrapText="1"/>
      <protection/>
    </xf>
    <xf numFmtId="0" fontId="3" fillId="56" borderId="16" xfId="0" applyFont="1" applyFill="1" applyBorder="1" applyAlignment="1" applyProtection="1">
      <alignment horizontal="center" vertical="center" wrapText="1"/>
      <protection/>
    </xf>
    <xf numFmtId="0" fontId="3" fillId="29" borderId="17" xfId="0" applyFont="1" applyFill="1" applyBorder="1" applyAlignment="1" applyProtection="1">
      <alignment horizontal="justify" vertical="center" wrapText="1"/>
      <protection/>
    </xf>
    <xf numFmtId="0" fontId="3" fillId="53" borderId="17" xfId="0" applyFont="1" applyFill="1" applyBorder="1" applyAlignment="1" applyProtection="1">
      <alignment horizontal="center" vertical="center" wrapText="1"/>
      <protection/>
    </xf>
    <xf numFmtId="0" fontId="3" fillId="53" borderId="21" xfId="0" applyFont="1" applyFill="1" applyBorder="1" applyAlignment="1" applyProtection="1">
      <alignment horizontal="justify" vertical="center" wrapText="1"/>
      <protection/>
    </xf>
    <xf numFmtId="0" fontId="3" fillId="53" borderId="10" xfId="0" applyFont="1" applyFill="1" applyBorder="1" applyAlignment="1" applyProtection="1">
      <alignment horizontal="justify" vertical="center" wrapText="1"/>
      <protection/>
    </xf>
    <xf numFmtId="0" fontId="3" fillId="53" borderId="16" xfId="0" applyFont="1" applyFill="1" applyBorder="1" applyAlignment="1" applyProtection="1">
      <alignment horizontal="justify" vertical="center" wrapText="1"/>
      <protection/>
    </xf>
    <xf numFmtId="0" fontId="16" fillId="54" borderId="17" xfId="0" applyFont="1" applyFill="1" applyBorder="1" applyAlignment="1" applyProtection="1">
      <alignment horizontal="center" vertical="center" textRotation="255"/>
      <protection/>
    </xf>
    <xf numFmtId="0" fontId="4" fillId="55" borderId="21" xfId="0" applyFont="1" applyFill="1" applyBorder="1" applyAlignment="1" applyProtection="1">
      <alignment horizontal="center" vertical="center" wrapText="1"/>
      <protection/>
    </xf>
    <xf numFmtId="0" fontId="4" fillId="55" borderId="10" xfId="0" applyFont="1" applyFill="1" applyBorder="1" applyAlignment="1" applyProtection="1">
      <alignment horizontal="center" vertical="center" wrapText="1"/>
      <protection/>
    </xf>
    <xf numFmtId="0" fontId="4" fillId="55" borderId="16" xfId="0" applyFont="1" applyFill="1" applyBorder="1" applyAlignment="1" applyProtection="1">
      <alignment horizontal="center" vertical="center" wrapText="1"/>
      <protection/>
    </xf>
    <xf numFmtId="1" fontId="15" fillId="54" borderId="21" xfId="0" applyNumberFormat="1" applyFont="1" applyFill="1" applyBorder="1" applyAlignment="1" applyProtection="1">
      <alignment horizontal="center" vertical="center"/>
      <protection/>
    </xf>
    <xf numFmtId="1" fontId="15" fillId="54" borderId="10" xfId="0" applyNumberFormat="1" applyFont="1" applyFill="1" applyBorder="1" applyAlignment="1" applyProtection="1">
      <alignment horizontal="center" vertical="center"/>
      <protection/>
    </xf>
    <xf numFmtId="1" fontId="15" fillId="54" borderId="16" xfId="0" applyNumberFormat="1" applyFont="1" applyFill="1" applyBorder="1" applyAlignment="1" applyProtection="1">
      <alignment horizontal="center" vertical="center"/>
      <protection/>
    </xf>
    <xf numFmtId="0" fontId="5" fillId="54" borderId="21" xfId="0" applyFont="1" applyFill="1" applyBorder="1" applyAlignment="1" applyProtection="1">
      <alignment horizontal="center" vertical="center" wrapText="1"/>
      <protection/>
    </xf>
    <xf numFmtId="0" fontId="5" fillId="54" borderId="10" xfId="0" applyFont="1" applyFill="1" applyBorder="1" applyAlignment="1" applyProtection="1">
      <alignment horizontal="center" vertical="center" wrapText="1"/>
      <protection/>
    </xf>
    <xf numFmtId="0" fontId="5" fillId="54" borderId="16" xfId="0" applyFont="1" applyFill="1" applyBorder="1" applyAlignment="1" applyProtection="1">
      <alignment horizontal="center" vertical="center" wrapText="1"/>
      <protection/>
    </xf>
    <xf numFmtId="0" fontId="4" fillId="55" borderId="17" xfId="0" applyFont="1" applyFill="1" applyBorder="1" applyAlignment="1" applyProtection="1">
      <alignment horizontal="center" vertical="center" wrapText="1"/>
      <protection/>
    </xf>
    <xf numFmtId="0" fontId="4" fillId="55" borderId="21" xfId="0" applyFont="1" applyFill="1" applyBorder="1" applyAlignment="1" applyProtection="1">
      <alignment horizontal="justify" vertical="center" wrapText="1"/>
      <protection/>
    </xf>
    <xf numFmtId="0" fontId="4" fillId="55" borderId="10" xfId="0" applyFont="1" applyFill="1" applyBorder="1" applyAlignment="1" applyProtection="1">
      <alignment horizontal="justify" vertical="center" wrapText="1"/>
      <protection/>
    </xf>
    <xf numFmtId="0" fontId="4" fillId="55" borderId="16" xfId="0" applyFont="1" applyFill="1" applyBorder="1" applyAlignment="1" applyProtection="1">
      <alignment horizontal="justify" vertical="center" wrapText="1"/>
      <protection/>
    </xf>
    <xf numFmtId="0" fontId="16" fillId="45" borderId="21" xfId="0" applyFont="1" applyFill="1" applyBorder="1" applyAlignment="1" applyProtection="1">
      <alignment horizontal="center" vertical="center" textRotation="255" wrapText="1"/>
      <protection/>
    </xf>
    <xf numFmtId="0" fontId="16" fillId="45" borderId="10" xfId="0" applyFont="1" applyFill="1" applyBorder="1" applyAlignment="1" applyProtection="1">
      <alignment horizontal="center" vertical="center" textRotation="255" wrapText="1"/>
      <protection/>
    </xf>
    <xf numFmtId="0" fontId="16" fillId="45" borderId="16" xfId="0" applyFont="1" applyFill="1" applyBorder="1" applyAlignment="1" applyProtection="1">
      <alignment horizontal="center" vertical="center" textRotation="255" wrapText="1"/>
      <protection/>
    </xf>
    <xf numFmtId="0" fontId="3" fillId="45" borderId="17" xfId="0" applyFont="1" applyFill="1" applyBorder="1" applyAlignment="1" applyProtection="1">
      <alignment horizontal="center" vertical="center" wrapText="1"/>
      <protection/>
    </xf>
    <xf numFmtId="0" fontId="2" fillId="44" borderId="21" xfId="0" applyFont="1" applyFill="1" applyBorder="1" applyAlignment="1" applyProtection="1">
      <alignment horizontal="center" vertical="center" wrapText="1"/>
      <protection/>
    </xf>
    <xf numFmtId="0" fontId="2" fillId="43" borderId="16" xfId="0" applyFont="1" applyFill="1" applyBorder="1" applyAlignment="1" applyProtection="1">
      <alignment horizontal="center" vertical="center" wrapText="1"/>
      <protection/>
    </xf>
    <xf numFmtId="9" fontId="3" fillId="43" borderId="21" xfId="0" applyNumberFormat="1" applyFont="1" applyFill="1" applyBorder="1" applyAlignment="1" applyProtection="1">
      <alignment horizontal="center" vertical="center" wrapText="1"/>
      <protection/>
    </xf>
    <xf numFmtId="9" fontId="3" fillId="43" borderId="16" xfId="0" applyNumberFormat="1" applyFont="1" applyFill="1" applyBorder="1" applyAlignment="1" applyProtection="1">
      <alignment horizontal="center" vertical="center" wrapText="1"/>
      <protection/>
    </xf>
    <xf numFmtId="0" fontId="3" fillId="45" borderId="21" xfId="0" applyFont="1" applyFill="1" applyBorder="1" applyAlignment="1" applyProtection="1">
      <alignment horizontal="center" vertical="center"/>
      <protection/>
    </xf>
    <xf numFmtId="0" fontId="3" fillId="45" borderId="10" xfId="0" applyFont="1" applyFill="1" applyBorder="1" applyAlignment="1" applyProtection="1">
      <alignment horizontal="center" vertical="center"/>
      <protection/>
    </xf>
    <xf numFmtId="1" fontId="2" fillId="43" borderId="29" xfId="0" applyNumberFormat="1" applyFont="1" applyFill="1" applyBorder="1" applyAlignment="1" applyProtection="1">
      <alignment horizontal="center" vertical="center" wrapText="1"/>
      <protection/>
    </xf>
    <xf numFmtId="1" fontId="2" fillId="43" borderId="25" xfId="0" applyNumberFormat="1" applyFont="1" applyFill="1" applyBorder="1" applyAlignment="1" applyProtection="1">
      <alignment horizontal="center" vertical="center" wrapText="1"/>
      <protection/>
    </xf>
    <xf numFmtId="49" fontId="3" fillId="43" borderId="21" xfId="0" applyNumberFormat="1" applyFont="1" applyFill="1" applyBorder="1" applyAlignment="1" applyProtection="1">
      <alignment horizontal="justify" vertical="center" wrapText="1"/>
      <protection/>
    </xf>
    <xf numFmtId="49" fontId="3" fillId="43" borderId="16" xfId="0" applyNumberFormat="1" applyFont="1" applyFill="1" applyBorder="1" applyAlignment="1" applyProtection="1">
      <alignment horizontal="justify" vertical="center" wrapText="1"/>
      <protection/>
    </xf>
    <xf numFmtId="0" fontId="2" fillId="44" borderId="10" xfId="0" applyFont="1" applyFill="1" applyBorder="1" applyAlignment="1" applyProtection="1">
      <alignment horizontal="center" vertical="center" wrapText="1"/>
      <protection/>
    </xf>
    <xf numFmtId="0" fontId="3" fillId="58" borderId="17" xfId="0" applyFont="1" applyFill="1" applyBorder="1" applyAlignment="1" applyProtection="1">
      <alignment vertical="center" wrapText="1"/>
      <protection/>
    </xf>
    <xf numFmtId="0" fontId="0" fillId="58" borderId="17" xfId="0" applyFill="1" applyBorder="1" applyAlignment="1" applyProtection="1">
      <alignment vertical="center" wrapText="1"/>
      <protection/>
    </xf>
    <xf numFmtId="0" fontId="3" fillId="47" borderId="21" xfId="0" applyFont="1" applyFill="1" applyBorder="1" applyAlignment="1" applyProtection="1">
      <alignment horizontal="justify" vertical="center" wrapText="1"/>
      <protection/>
    </xf>
    <xf numFmtId="0" fontId="3" fillId="47" borderId="16" xfId="0" applyFont="1" applyFill="1" applyBorder="1" applyAlignment="1" applyProtection="1">
      <alignment horizontal="justify" vertical="center" wrapText="1"/>
      <protection/>
    </xf>
    <xf numFmtId="9" fontId="3" fillId="56" borderId="21" xfId="0" applyNumberFormat="1" applyFont="1" applyFill="1" applyBorder="1" applyAlignment="1" applyProtection="1">
      <alignment horizontal="center" vertical="center" wrapText="1"/>
      <protection/>
    </xf>
    <xf numFmtId="9" fontId="3" fillId="56" borderId="16" xfId="0" applyNumberFormat="1" applyFont="1" applyFill="1" applyBorder="1" applyAlignment="1" applyProtection="1">
      <alignment horizontal="center" vertical="center" wrapText="1"/>
      <protection/>
    </xf>
    <xf numFmtId="9" fontId="2" fillId="56" borderId="21" xfId="0" applyNumberFormat="1" applyFont="1" applyFill="1" applyBorder="1" applyAlignment="1" applyProtection="1">
      <alignment horizontal="center" vertical="center" wrapText="1"/>
      <protection/>
    </xf>
    <xf numFmtId="9" fontId="2" fillId="56" borderId="16" xfId="0" applyNumberFormat="1" applyFont="1" applyFill="1" applyBorder="1" applyAlignment="1" applyProtection="1">
      <alignment horizontal="center" vertical="center" wrapText="1"/>
      <protection/>
    </xf>
    <xf numFmtId="9" fontId="3" fillId="43" borderId="10" xfId="0" applyNumberFormat="1" applyFont="1" applyFill="1" applyBorder="1" applyAlignment="1" applyProtection="1">
      <alignment horizontal="center" vertical="center" wrapText="1"/>
      <protection/>
    </xf>
    <xf numFmtId="0" fontId="2" fillId="44" borderId="16" xfId="0" applyFont="1" applyFill="1" applyBorder="1" applyAlignment="1" applyProtection="1">
      <alignment horizontal="center" vertical="center" wrapText="1"/>
      <protection/>
    </xf>
    <xf numFmtId="0" fontId="3" fillId="42" borderId="21" xfId="0" applyFont="1" applyFill="1" applyBorder="1" applyAlignment="1" applyProtection="1">
      <alignment horizontal="justify" vertical="center" wrapText="1"/>
      <protection/>
    </xf>
    <xf numFmtId="0" fontId="3" fillId="42" borderId="10" xfId="0" applyFont="1" applyFill="1" applyBorder="1" applyAlignment="1" applyProtection="1">
      <alignment horizontal="justify" vertical="center" wrapText="1"/>
      <protection/>
    </xf>
    <xf numFmtId="0" fontId="3" fillId="42" borderId="16" xfId="0" applyFont="1" applyFill="1" applyBorder="1" applyAlignment="1" applyProtection="1">
      <alignment horizontal="justify" vertical="center" wrapText="1"/>
      <protection/>
    </xf>
    <xf numFmtId="0" fontId="5" fillId="41" borderId="21" xfId="0" applyFont="1" applyFill="1" applyBorder="1" applyAlignment="1" applyProtection="1">
      <alignment horizontal="center" vertical="center" wrapText="1"/>
      <protection/>
    </xf>
    <xf numFmtId="0" fontId="5" fillId="41" borderId="16" xfId="0" applyFont="1" applyFill="1" applyBorder="1" applyAlignment="1" applyProtection="1">
      <alignment horizontal="center" vertical="center" wrapText="1"/>
      <protection/>
    </xf>
    <xf numFmtId="0" fontId="16" fillId="43" borderId="17" xfId="0" applyFont="1" applyFill="1" applyBorder="1" applyAlignment="1" applyProtection="1">
      <alignment horizontal="center" vertical="center" textRotation="255" wrapText="1"/>
      <protection/>
    </xf>
    <xf numFmtId="1" fontId="2" fillId="43" borderId="11" xfId="0" applyNumberFormat="1" applyFont="1" applyFill="1" applyBorder="1" applyAlignment="1" applyProtection="1">
      <alignment horizontal="center" vertical="center" wrapText="1"/>
      <protection/>
    </xf>
    <xf numFmtId="0" fontId="16" fillId="41" borderId="21" xfId="0" applyFont="1" applyFill="1" applyBorder="1" applyAlignment="1" applyProtection="1">
      <alignment horizontal="center" vertical="center" textRotation="255" wrapText="1"/>
      <protection/>
    </xf>
    <xf numFmtId="0" fontId="16" fillId="41" borderId="10" xfId="0" applyFont="1" applyFill="1" applyBorder="1" applyAlignment="1" applyProtection="1">
      <alignment horizontal="center" vertical="center" textRotation="255" wrapText="1"/>
      <protection/>
    </xf>
    <xf numFmtId="0" fontId="16" fillId="41" borderId="16" xfId="0" applyFont="1" applyFill="1" applyBorder="1" applyAlignment="1" applyProtection="1">
      <alignment horizontal="center" vertical="center" textRotation="255" wrapText="1"/>
      <protection/>
    </xf>
    <xf numFmtId="0" fontId="3" fillId="42" borderId="17" xfId="0" applyFont="1" applyFill="1" applyBorder="1" applyAlignment="1" applyProtection="1">
      <alignment horizontal="center" vertical="center" wrapText="1"/>
      <protection/>
    </xf>
    <xf numFmtId="0" fontId="5" fillId="41" borderId="10" xfId="0" applyFont="1" applyFill="1" applyBorder="1" applyAlignment="1" applyProtection="1">
      <alignment horizontal="center" vertical="center" wrapText="1"/>
      <protection/>
    </xf>
    <xf numFmtId="1" fontId="2" fillId="41" borderId="21" xfId="0" applyNumberFormat="1" applyFont="1" applyFill="1" applyBorder="1" applyAlignment="1" applyProtection="1">
      <alignment horizontal="center" vertical="center" wrapText="1"/>
      <protection/>
    </xf>
    <xf numFmtId="1" fontId="2" fillId="41" borderId="10" xfId="0" applyNumberFormat="1" applyFont="1" applyFill="1" applyBorder="1" applyAlignment="1" applyProtection="1">
      <alignment horizontal="center" vertical="center" wrapText="1"/>
      <protection/>
    </xf>
    <xf numFmtId="1" fontId="2" fillId="41" borderId="16" xfId="0" applyNumberFormat="1" applyFont="1" applyFill="1" applyBorder="1" applyAlignment="1" applyProtection="1">
      <alignment horizontal="center" vertical="center" wrapText="1"/>
      <protection/>
    </xf>
    <xf numFmtId="0" fontId="3" fillId="42" borderId="21"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42" borderId="16"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39" borderId="16" xfId="0" applyFont="1" applyFill="1" applyBorder="1" applyAlignment="1" applyProtection="1">
      <alignment horizontal="center" vertical="center" wrapText="1"/>
      <protection/>
    </xf>
    <xf numFmtId="0" fontId="3" fillId="39" borderId="21" xfId="0" applyFont="1" applyFill="1" applyBorder="1" applyAlignment="1" applyProtection="1">
      <alignment horizontal="justify" vertical="center" wrapText="1"/>
      <protection/>
    </xf>
    <xf numFmtId="0" fontId="3" fillId="39" borderId="10" xfId="0" applyFont="1" applyFill="1" applyBorder="1" applyAlignment="1" applyProtection="1">
      <alignment horizontal="justify" vertical="center" wrapText="1"/>
      <protection/>
    </xf>
    <xf numFmtId="0" fontId="3" fillId="39" borderId="16" xfId="0" applyFont="1" applyFill="1" applyBorder="1" applyAlignment="1" applyProtection="1">
      <alignment horizontal="justify" vertical="center" wrapText="1"/>
      <protection/>
    </xf>
    <xf numFmtId="0" fontId="4" fillId="40" borderId="21"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68" fillId="0" borderId="30" xfId="0" applyFont="1" applyBorder="1" applyAlignment="1" applyProtection="1">
      <alignment horizontal="center"/>
      <protection/>
    </xf>
    <xf numFmtId="0" fontId="68" fillId="0" borderId="0"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Border="1" applyAlignment="1" applyProtection="1">
      <alignment horizontal="center"/>
      <protection/>
    </xf>
    <xf numFmtId="0" fontId="16" fillId="39" borderId="21" xfId="0" applyFont="1" applyFill="1" applyBorder="1" applyAlignment="1" applyProtection="1">
      <alignment horizontal="center" vertical="center" textRotation="90" wrapText="1"/>
      <protection/>
    </xf>
    <xf numFmtId="0" fontId="16" fillId="39" borderId="10" xfId="0" applyFont="1" applyFill="1" applyBorder="1" applyAlignment="1" applyProtection="1">
      <alignment horizontal="center" vertical="center" textRotation="90" wrapText="1"/>
      <protection/>
    </xf>
    <xf numFmtId="0" fontId="16" fillId="39" borderId="16" xfId="0" applyFont="1" applyFill="1" applyBorder="1" applyAlignment="1" applyProtection="1">
      <alignment horizontal="center" vertical="center" textRotation="90" wrapText="1"/>
      <protection/>
    </xf>
    <xf numFmtId="0" fontId="75" fillId="0" borderId="31" xfId="0" applyFont="1" applyBorder="1" applyAlignment="1" applyProtection="1">
      <alignment horizontal="center"/>
      <protection/>
    </xf>
    <xf numFmtId="0" fontId="75" fillId="0" borderId="32" xfId="0" applyFont="1" applyBorder="1" applyAlignment="1" applyProtection="1">
      <alignment horizontal="center"/>
      <protection/>
    </xf>
    <xf numFmtId="0" fontId="2" fillId="33" borderId="33"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6" fillId="38" borderId="36" xfId="0" applyFont="1" applyFill="1" applyBorder="1" applyAlignment="1" applyProtection="1">
      <alignment horizontal="center" vertical="center" wrapText="1"/>
      <protection/>
    </xf>
    <xf numFmtId="0" fontId="6" fillId="38" borderId="39" xfId="0" applyFont="1" applyFill="1" applyBorder="1" applyAlignment="1" applyProtection="1">
      <alignment horizontal="center" vertical="center" wrapText="1"/>
      <protection/>
    </xf>
    <xf numFmtId="0" fontId="6" fillId="38" borderId="37"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32" xfId="0" applyFont="1" applyFill="1" applyBorder="1" applyAlignment="1" applyProtection="1">
      <alignment horizontal="center" vertical="center" wrapText="1"/>
      <protection/>
    </xf>
    <xf numFmtId="0" fontId="6" fillId="38" borderId="38"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1" fontId="2" fillId="33" borderId="33" xfId="0" applyNumberFormat="1" applyFont="1" applyFill="1" applyBorder="1" applyAlignment="1" applyProtection="1">
      <alignment horizontal="center" vertical="center" wrapText="1"/>
      <protection/>
    </xf>
    <xf numFmtId="1" fontId="2" fillId="33" borderId="34" xfId="0" applyNumberFormat="1" applyFont="1" applyFill="1" applyBorder="1" applyAlignment="1" applyProtection="1">
      <alignment horizontal="center" vertical="center" wrapText="1"/>
      <protection/>
    </xf>
    <xf numFmtId="1" fontId="2" fillId="33" borderId="35" xfId="0" applyNumberFormat="1" applyFont="1" applyFill="1" applyBorder="1" applyAlignment="1" applyProtection="1">
      <alignment horizontal="center" vertical="center" wrapText="1"/>
      <protection/>
    </xf>
    <xf numFmtId="49" fontId="3" fillId="39" borderId="21" xfId="0" applyNumberFormat="1" applyFont="1" applyFill="1" applyBorder="1" applyAlignment="1" applyProtection="1">
      <alignment horizontal="center" vertical="center" wrapText="1"/>
      <protection/>
    </xf>
    <xf numFmtId="49" fontId="3" fillId="39" borderId="10" xfId="0" applyNumberFormat="1" applyFont="1" applyFill="1" applyBorder="1" applyAlignment="1" applyProtection="1">
      <alignment horizontal="center" vertical="center" wrapText="1"/>
      <protection/>
    </xf>
    <xf numFmtId="49" fontId="3" fillId="39" borderId="16" xfId="0" applyNumberFormat="1" applyFont="1" applyFill="1" applyBorder="1" applyAlignment="1" applyProtection="1">
      <alignment horizontal="center" vertical="center" wrapText="1"/>
      <protection/>
    </xf>
    <xf numFmtId="0" fontId="4" fillId="39" borderId="21" xfId="0" applyNumberFormat="1" applyFont="1" applyFill="1" applyBorder="1" applyAlignment="1" applyProtection="1">
      <alignment horizontal="center" vertical="center" wrapText="1"/>
      <protection/>
    </xf>
    <xf numFmtId="0" fontId="4" fillId="39" borderId="16"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protection/>
    </xf>
    <xf numFmtId="0" fontId="6" fillId="0" borderId="39" xfId="0" applyNumberFormat="1" applyFont="1" applyFill="1" applyBorder="1" applyAlignment="1" applyProtection="1">
      <alignment horizontal="center" vertical="center"/>
      <protection/>
    </xf>
    <xf numFmtId="0" fontId="6" fillId="0" borderId="3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center" vertical="center" wrapText="1"/>
      <protection/>
    </xf>
    <xf numFmtId="0" fontId="8" fillId="0" borderId="41" xfId="0" applyNumberFormat="1" applyFont="1" applyFill="1" applyBorder="1" applyAlignment="1" applyProtection="1">
      <alignment horizontal="center" wrapText="1"/>
      <protection/>
    </xf>
    <xf numFmtId="0" fontId="8" fillId="0" borderId="17" xfId="0" applyNumberFormat="1" applyFont="1" applyFill="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15" fontId="6" fillId="0" borderId="17" xfId="0" applyNumberFormat="1" applyFont="1" applyFill="1" applyBorder="1" applyAlignment="1" applyProtection="1">
      <alignment horizontal="center" vertical="center"/>
      <protection/>
    </xf>
    <xf numFmtId="0" fontId="6" fillId="0" borderId="17" xfId="0" applyFont="1" applyFill="1" applyBorder="1" applyAlignment="1" applyProtection="1">
      <alignment horizontal="justify" vertical="center" wrapText="1"/>
      <protection/>
    </xf>
    <xf numFmtId="0" fontId="6" fillId="0" borderId="42"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textRotation="91" wrapText="1"/>
      <protection/>
    </xf>
    <xf numFmtId="0" fontId="2" fillId="33" borderId="37" xfId="0" applyFont="1" applyFill="1" applyBorder="1" applyAlignment="1" applyProtection="1">
      <alignment horizontal="center" vertical="center" textRotation="91" wrapText="1"/>
      <protection/>
    </xf>
    <xf numFmtId="0" fontId="2" fillId="33" borderId="32" xfId="0" applyFont="1" applyFill="1" applyBorder="1" applyAlignment="1" applyProtection="1">
      <alignment horizontal="center" vertical="center" textRotation="91" wrapText="1"/>
      <protection/>
    </xf>
    <xf numFmtId="0" fontId="2" fillId="33" borderId="38" xfId="0" applyFont="1" applyFill="1" applyBorder="1" applyAlignment="1" applyProtection="1">
      <alignment horizontal="center" vertical="center" textRotation="91" wrapText="1"/>
      <protection/>
    </xf>
    <xf numFmtId="0" fontId="2" fillId="33" borderId="32"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textRotation="255" wrapText="1"/>
      <protection/>
    </xf>
    <xf numFmtId="0" fontId="17" fillId="33" borderId="34" xfId="0" applyFont="1" applyFill="1" applyBorder="1" applyAlignment="1" applyProtection="1">
      <alignment horizontal="center" vertical="center" textRotation="255" wrapText="1"/>
      <protection/>
    </xf>
    <xf numFmtId="0" fontId="17" fillId="33" borderId="35" xfId="0" applyFont="1" applyFill="1" applyBorder="1" applyAlignment="1" applyProtection="1">
      <alignment horizontal="center" vertical="center" textRotation="255" wrapText="1"/>
      <protection/>
    </xf>
    <xf numFmtId="0" fontId="16" fillId="44" borderId="29" xfId="0" applyFont="1" applyFill="1" applyBorder="1" applyAlignment="1" applyProtection="1">
      <alignment horizontal="center" vertical="center" textRotation="255" wrapText="1"/>
      <protection/>
    </xf>
    <xf numFmtId="0" fontId="16" fillId="44" borderId="11" xfId="0" applyFont="1" applyFill="1" applyBorder="1" applyAlignment="1" applyProtection="1">
      <alignment horizontal="center" vertical="center" textRotation="255" wrapText="1"/>
      <protection/>
    </xf>
    <xf numFmtId="0" fontId="3" fillId="44" borderId="17" xfId="0" applyFont="1" applyFill="1" applyBorder="1" applyAlignment="1" applyProtection="1">
      <alignment horizontal="justify" vertical="center" wrapText="1"/>
      <protection/>
    </xf>
    <xf numFmtId="0" fontId="13" fillId="53" borderId="17" xfId="0" applyFont="1" applyFill="1" applyBorder="1" applyAlignment="1" applyProtection="1">
      <alignment horizontal="center" vertical="center" wrapText="1"/>
      <protection/>
    </xf>
    <xf numFmtId="0" fontId="16" fillId="36" borderId="21" xfId="0" applyFont="1" applyFill="1" applyBorder="1" applyAlignment="1" applyProtection="1">
      <alignment horizontal="center" vertical="center" textRotation="255"/>
      <protection/>
    </xf>
    <xf numFmtId="0" fontId="16" fillId="36" borderId="10" xfId="0" applyFont="1" applyFill="1" applyBorder="1" applyAlignment="1" applyProtection="1">
      <alignment horizontal="center" vertical="center" textRotation="255"/>
      <protection/>
    </xf>
    <xf numFmtId="0" fontId="16" fillId="36" borderId="16" xfId="0" applyFont="1" applyFill="1" applyBorder="1" applyAlignment="1" applyProtection="1">
      <alignment horizontal="center" vertical="center" textRotation="255"/>
      <protection/>
    </xf>
    <xf numFmtId="0" fontId="3" fillId="46" borderId="17" xfId="0" applyFont="1" applyFill="1" applyBorder="1" applyAlignment="1" applyProtection="1">
      <alignment horizontal="center" vertical="center" wrapText="1"/>
      <protection/>
    </xf>
    <xf numFmtId="1" fontId="2" fillId="36" borderId="17" xfId="0" applyNumberFormat="1" applyFont="1" applyFill="1" applyBorder="1" applyAlignment="1" applyProtection="1">
      <alignment horizontal="center" vertical="center"/>
      <protection/>
    </xf>
    <xf numFmtId="0" fontId="3" fillId="46" borderId="21" xfId="0" applyFont="1" applyFill="1" applyBorder="1" applyAlignment="1" applyProtection="1">
      <alignment horizontal="justify" vertical="center" wrapText="1"/>
      <protection/>
    </xf>
    <xf numFmtId="0" fontId="3" fillId="46" borderId="10" xfId="0" applyFont="1" applyFill="1" applyBorder="1" applyAlignment="1" applyProtection="1">
      <alignment horizontal="justify" vertical="center" wrapText="1"/>
      <protection/>
    </xf>
    <xf numFmtId="0" fontId="3" fillId="46" borderId="16" xfId="0" applyFont="1" applyFill="1" applyBorder="1" applyAlignment="1" applyProtection="1">
      <alignment horizontal="justify" vertical="center" wrapText="1"/>
      <protection/>
    </xf>
    <xf numFmtId="0" fontId="16" fillId="47" borderId="17" xfId="0" applyFont="1" applyFill="1" applyBorder="1" applyAlignment="1" applyProtection="1">
      <alignment horizontal="center" vertical="center" textRotation="255" wrapText="1"/>
      <protection/>
    </xf>
    <xf numFmtId="0" fontId="3" fillId="47" borderId="17" xfId="0" applyFont="1" applyFill="1" applyBorder="1" applyAlignment="1" applyProtection="1">
      <alignment horizontal="center" vertical="center" wrapText="1"/>
      <protection/>
    </xf>
    <xf numFmtId="182" fontId="3" fillId="47" borderId="21" xfId="0" applyNumberFormat="1" applyFont="1" applyFill="1" applyBorder="1" applyAlignment="1" applyProtection="1">
      <alignment horizontal="justify" vertical="center" wrapText="1"/>
      <protection/>
    </xf>
    <xf numFmtId="182" fontId="3" fillId="47" borderId="16" xfId="0" applyNumberFormat="1" applyFont="1" applyFill="1" applyBorder="1" applyAlignment="1" applyProtection="1">
      <alignment horizontal="justify" vertical="center" wrapText="1"/>
      <protection/>
    </xf>
    <xf numFmtId="0" fontId="3" fillId="47" borderId="10" xfId="0" applyFont="1" applyFill="1" applyBorder="1" applyAlignment="1" applyProtection="1">
      <alignment horizontal="justify" vertical="center" wrapText="1"/>
      <protection/>
    </xf>
    <xf numFmtId="1" fontId="2" fillId="48" borderId="17" xfId="56" applyNumberFormat="1"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0" fontId="3" fillId="48" borderId="17" xfId="0" applyFont="1" applyFill="1" applyBorder="1" applyAlignment="1" applyProtection="1">
      <alignment horizontal="justify" vertical="center" wrapText="1"/>
      <protection/>
    </xf>
    <xf numFmtId="0" fontId="2" fillId="48" borderId="17" xfId="0" applyFont="1" applyFill="1" applyBorder="1" applyAlignment="1" applyProtection="1">
      <alignment horizontal="center" vertical="center" wrapText="1"/>
      <protection/>
    </xf>
    <xf numFmtId="9" fontId="2" fillId="48" borderId="17" xfId="56" applyFont="1" applyFill="1" applyBorder="1" applyAlignment="1" applyProtection="1">
      <alignment horizontal="center" vertical="center" wrapText="1"/>
      <protection/>
    </xf>
    <xf numFmtId="9" fontId="3" fillId="48" borderId="17" xfId="56" applyFont="1" applyFill="1" applyBorder="1" applyAlignment="1" applyProtection="1">
      <alignment horizontal="center" vertical="center" wrapText="1"/>
      <protection/>
    </xf>
    <xf numFmtId="1" fontId="3" fillId="48" borderId="17" xfId="56" applyNumberFormat="1" applyFont="1" applyFill="1" applyBorder="1" applyAlignment="1" applyProtection="1">
      <alignment horizontal="center" vertical="center" wrapText="1"/>
      <protection/>
    </xf>
    <xf numFmtId="9" fontId="12" fillId="48" borderId="17" xfId="56" applyFont="1" applyFill="1" applyBorder="1" applyAlignment="1" applyProtection="1">
      <alignment horizontal="center" vertical="center" wrapText="1"/>
      <protection/>
    </xf>
    <xf numFmtId="0" fontId="76" fillId="48" borderId="17" xfId="0" applyFont="1" applyFill="1" applyBorder="1" applyAlignment="1" applyProtection="1">
      <alignment horizontal="justify" vertical="center" wrapText="1"/>
      <protection/>
    </xf>
    <xf numFmtId="0" fontId="3" fillId="48" borderId="21" xfId="0" applyFont="1" applyFill="1" applyBorder="1" applyAlignment="1" applyProtection="1">
      <alignment horizontal="justify" vertical="center" wrapText="1"/>
      <protection/>
    </xf>
    <xf numFmtId="0" fontId="3" fillId="48" borderId="16" xfId="0" applyFont="1" applyFill="1" applyBorder="1" applyAlignment="1" applyProtection="1">
      <alignment horizontal="justify" vertical="center" wrapText="1"/>
      <protection/>
    </xf>
    <xf numFmtId="9" fontId="2" fillId="48" borderId="21" xfId="0" applyNumberFormat="1" applyFont="1" applyFill="1" applyBorder="1" applyAlignment="1" applyProtection="1">
      <alignment horizontal="center" vertical="center" wrapText="1"/>
      <protection/>
    </xf>
    <xf numFmtId="9" fontId="2" fillId="48" borderId="16" xfId="0" applyNumberFormat="1" applyFont="1" applyFill="1" applyBorder="1" applyAlignment="1" applyProtection="1">
      <alignment horizontal="center" vertical="center" wrapText="1"/>
      <protection/>
    </xf>
    <xf numFmtId="0" fontId="2" fillId="56" borderId="21" xfId="0" applyFont="1" applyFill="1" applyBorder="1" applyAlignment="1" applyProtection="1">
      <alignment horizontal="center" vertical="center" wrapText="1"/>
      <protection/>
    </xf>
    <xf numFmtId="0" fontId="2" fillId="56" borderId="16" xfId="0" applyFont="1" applyFill="1" applyBorder="1" applyAlignment="1" applyProtection="1">
      <alignment horizontal="center" vertical="center" wrapText="1"/>
      <protection/>
    </xf>
    <xf numFmtId="0" fontId="3" fillId="48" borderId="10" xfId="0" applyFont="1" applyFill="1" applyBorder="1" applyAlignment="1" applyProtection="1">
      <alignment horizontal="justify" vertical="center" wrapText="1"/>
      <protection/>
    </xf>
    <xf numFmtId="0" fontId="16" fillId="29" borderId="11" xfId="0" applyFont="1" applyFill="1" applyBorder="1" applyAlignment="1" applyProtection="1">
      <alignment horizontal="center" vertical="center" textRotation="255"/>
      <protection/>
    </xf>
    <xf numFmtId="0" fontId="16" fillId="29" borderId="25" xfId="0" applyFont="1" applyFill="1" applyBorder="1" applyAlignment="1" applyProtection="1">
      <alignment horizontal="center" vertical="center" textRotation="255"/>
      <protection/>
    </xf>
    <xf numFmtId="9" fontId="16" fillId="48" borderId="17" xfId="56" applyFont="1" applyFill="1" applyBorder="1" applyAlignment="1" applyProtection="1">
      <alignment horizontal="center" vertical="center" textRotation="255" wrapText="1"/>
      <protection/>
    </xf>
    <xf numFmtId="1" fontId="2" fillId="48" borderId="17" xfId="55" applyNumberFormat="1" applyFont="1" applyFill="1" applyBorder="1" applyAlignment="1" applyProtection="1">
      <alignment horizontal="center" vertical="center" wrapText="1"/>
      <protection/>
    </xf>
    <xf numFmtId="0" fontId="3" fillId="29" borderId="17" xfId="0" applyFont="1" applyFill="1" applyBorder="1" applyAlignment="1" applyProtection="1">
      <alignment horizontal="center" vertical="center" wrapText="1"/>
      <protection/>
    </xf>
    <xf numFmtId="0" fontId="16" fillId="50" borderId="17" xfId="0" applyFont="1" applyFill="1" applyBorder="1" applyAlignment="1" applyProtection="1">
      <alignment horizontal="center" vertical="center" textRotation="255"/>
      <protection/>
    </xf>
    <xf numFmtId="0" fontId="16" fillId="56" borderId="17" xfId="0" applyFont="1" applyFill="1" applyBorder="1" applyAlignment="1" applyProtection="1">
      <alignment horizontal="center" vertical="center" textRotation="255" wrapText="1"/>
      <protection/>
    </xf>
    <xf numFmtId="1" fontId="2" fillId="56" borderId="29" xfId="0" applyNumberFormat="1" applyFont="1" applyFill="1" applyBorder="1" applyAlignment="1" applyProtection="1">
      <alignment horizontal="center" vertical="center" wrapText="1"/>
      <protection/>
    </xf>
    <xf numFmtId="1" fontId="2" fillId="56" borderId="25" xfId="0" applyNumberFormat="1" applyFont="1" applyFill="1" applyBorder="1" applyAlignment="1" applyProtection="1">
      <alignment horizontal="center" vertical="center" wrapText="1"/>
      <protection/>
    </xf>
    <xf numFmtId="0" fontId="3" fillId="56" borderId="17" xfId="0" applyFont="1" applyFill="1" applyBorder="1" applyAlignment="1" applyProtection="1">
      <alignment horizontal="center" vertical="center" wrapText="1"/>
      <protection/>
    </xf>
    <xf numFmtId="0" fontId="3" fillId="56" borderId="17" xfId="0" applyFont="1" applyFill="1" applyBorder="1" applyAlignment="1" applyProtection="1">
      <alignment horizontal="justify" vertical="center" wrapText="1"/>
      <protection/>
    </xf>
    <xf numFmtId="0" fontId="77" fillId="48" borderId="17" xfId="0" applyFont="1" applyFill="1" applyBorder="1" applyAlignment="1" applyProtection="1">
      <alignment horizontal="justify" vertical="center" wrapText="1"/>
      <protection/>
    </xf>
    <xf numFmtId="9" fontId="3" fillId="48" borderId="17" xfId="56" applyFont="1" applyFill="1" applyBorder="1" applyAlignment="1" applyProtection="1">
      <alignment horizontal="justify" vertical="center" wrapText="1"/>
      <protection/>
    </xf>
    <xf numFmtId="9" fontId="77" fillId="48" borderId="17" xfId="56" applyFont="1" applyFill="1" applyBorder="1" applyAlignment="1" applyProtection="1">
      <alignment horizontal="justify" vertical="center" wrapText="1"/>
      <protection/>
    </xf>
    <xf numFmtId="0" fontId="16" fillId="58" borderId="17" xfId="0" applyFont="1" applyFill="1" applyBorder="1" applyAlignment="1" applyProtection="1">
      <alignment vertical="center" textRotation="255" wrapText="1"/>
      <protection/>
    </xf>
    <xf numFmtId="0" fontId="78" fillId="58" borderId="17" xfId="0" applyFont="1" applyFill="1" applyBorder="1" applyAlignment="1" applyProtection="1">
      <alignment vertical="center" textRotation="255" wrapText="1"/>
      <protection/>
    </xf>
    <xf numFmtId="0" fontId="0" fillId="58" borderId="17" xfId="0" applyFill="1" applyBorder="1" applyAlignment="1" applyProtection="1">
      <alignment horizontal="justify" vertical="center" wrapText="1"/>
      <protection/>
    </xf>
    <xf numFmtId="1" fontId="2" fillId="56" borderId="17" xfId="0" applyNumberFormat="1" applyFont="1" applyFill="1" applyBorder="1" applyAlignment="1" applyProtection="1">
      <alignment horizontal="center" vertical="center" wrapText="1"/>
      <protection/>
    </xf>
    <xf numFmtId="0" fontId="3" fillId="29" borderId="21" xfId="0"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0" fontId="3" fillId="29" borderId="16" xfId="0" applyFont="1" applyFill="1" applyBorder="1" applyAlignment="1" applyProtection="1">
      <alignment horizontal="center" vertical="center" wrapText="1"/>
      <protection/>
    </xf>
    <xf numFmtId="0" fontId="3" fillId="45" borderId="21" xfId="0" applyFont="1" applyFill="1" applyBorder="1" applyAlignment="1" applyProtection="1">
      <alignment horizontal="justify" vertical="center" wrapText="1"/>
      <protection/>
    </xf>
    <xf numFmtId="0" fontId="3" fillId="45" borderId="10"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1" xfId="0"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wrapText="1"/>
      <protection/>
    </xf>
    <xf numFmtId="1" fontId="2" fillId="48" borderId="21" xfId="56" applyNumberFormat="1" applyFont="1" applyFill="1" applyBorder="1" applyAlignment="1" applyProtection="1">
      <alignment horizontal="center" vertical="center" wrapText="1"/>
      <protection/>
    </xf>
    <xf numFmtId="1" fontId="2" fillId="48" borderId="10" xfId="56" applyNumberFormat="1" applyFont="1" applyFill="1" applyBorder="1" applyAlignment="1" applyProtection="1">
      <alignment horizontal="center" vertical="center" wrapText="1"/>
      <protection/>
    </xf>
    <xf numFmtId="1" fontId="2" fillId="48" borderId="16" xfId="56" applyNumberFormat="1" applyFont="1" applyFill="1" applyBorder="1" applyAlignment="1" applyProtection="1">
      <alignment horizontal="center" vertical="center" wrapText="1"/>
      <protection/>
    </xf>
    <xf numFmtId="1" fontId="3" fillId="48" borderId="21" xfId="56" applyNumberFormat="1" applyFont="1" applyFill="1" applyBorder="1" applyAlignment="1" applyProtection="1">
      <alignment horizontal="center" vertical="center" wrapText="1"/>
      <protection/>
    </xf>
    <xf numFmtId="1" fontId="3" fillId="48" borderId="10" xfId="56" applyNumberFormat="1" applyFont="1" applyFill="1" applyBorder="1" applyAlignment="1" applyProtection="1">
      <alignment horizontal="center" vertical="center" wrapText="1"/>
      <protection/>
    </xf>
    <xf numFmtId="1" fontId="3" fillId="48" borderId="16" xfId="56" applyNumberFormat="1" applyFont="1" applyFill="1" applyBorder="1" applyAlignment="1" applyProtection="1">
      <alignment horizontal="center" vertical="center" wrapText="1"/>
      <protection/>
    </xf>
    <xf numFmtId="1" fontId="2" fillId="53" borderId="21" xfId="0" applyNumberFormat="1" applyFont="1" applyFill="1" applyBorder="1" applyAlignment="1" applyProtection="1">
      <alignment horizontal="center" vertical="center"/>
      <protection/>
    </xf>
    <xf numFmtId="1" fontId="2" fillId="53" borderId="10" xfId="0" applyNumberFormat="1" applyFont="1" applyFill="1" applyBorder="1" applyAlignment="1" applyProtection="1">
      <alignment horizontal="center" vertical="center"/>
      <protection/>
    </xf>
    <xf numFmtId="1" fontId="2" fillId="53" borderId="16" xfId="0" applyNumberFormat="1" applyFont="1" applyFill="1" applyBorder="1" applyAlignment="1" applyProtection="1">
      <alignment horizontal="center" vertical="center"/>
      <protection/>
    </xf>
    <xf numFmtId="0" fontId="3" fillId="45" borderId="16" xfId="0" applyFont="1" applyFill="1" applyBorder="1" applyAlignment="1" applyProtection="1">
      <alignment horizontal="center" vertical="center" wrapText="1"/>
      <protection/>
    </xf>
    <xf numFmtId="0" fontId="16" fillId="53" borderId="29" xfId="0" applyFont="1" applyFill="1" applyBorder="1" applyAlignment="1" applyProtection="1">
      <alignment horizontal="center" vertical="center" textRotation="255"/>
      <protection/>
    </xf>
    <xf numFmtId="0" fontId="16" fillId="53" borderId="11" xfId="0" applyFont="1" applyFill="1" applyBorder="1" applyAlignment="1" applyProtection="1">
      <alignment horizontal="center" vertical="center" textRotation="255"/>
      <protection/>
    </xf>
    <xf numFmtId="0" fontId="3" fillId="53" borderId="16" xfId="0" applyFont="1" applyFill="1" applyBorder="1" applyAlignment="1" applyProtection="1">
      <alignment horizontal="center" vertical="center" wrapText="1"/>
      <protection/>
    </xf>
    <xf numFmtId="1" fontId="2" fillId="43" borderId="10" xfId="0" applyNumberFormat="1" applyFont="1" applyFill="1" applyBorder="1" applyAlignment="1" applyProtection="1">
      <alignment horizontal="center" vertical="center" wrapText="1"/>
      <protection/>
    </xf>
    <xf numFmtId="0" fontId="3" fillId="48" borderId="21" xfId="0"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4" fillId="44" borderId="21" xfId="0" applyFont="1" applyFill="1" applyBorder="1" applyAlignment="1" applyProtection="1">
      <alignment horizontal="center" vertical="center"/>
      <protection locked="0"/>
    </xf>
    <xf numFmtId="0" fontId="4" fillId="44" borderId="10" xfId="0" applyFont="1" applyFill="1" applyBorder="1" applyAlignment="1" applyProtection="1">
      <alignment horizontal="center" vertical="center"/>
      <protection locked="0"/>
    </xf>
    <xf numFmtId="0" fontId="4" fillId="44" borderId="16" xfId="0" applyFont="1" applyFill="1" applyBorder="1" applyAlignment="1" applyProtection="1">
      <alignment horizontal="center" vertical="center"/>
      <protection locked="0"/>
    </xf>
    <xf numFmtId="10" fontId="4" fillId="44" borderId="21" xfId="0" applyNumberFormat="1" applyFont="1" applyFill="1" applyBorder="1" applyAlignment="1" applyProtection="1">
      <alignment horizontal="center" vertical="center" wrapText="1"/>
      <protection/>
    </xf>
    <xf numFmtId="10" fontId="4" fillId="44" borderId="10" xfId="0" applyNumberFormat="1" applyFont="1" applyFill="1" applyBorder="1" applyAlignment="1" applyProtection="1">
      <alignment horizontal="center" vertical="center" wrapText="1"/>
      <protection/>
    </xf>
    <xf numFmtId="10" fontId="4" fillId="44" borderId="16" xfId="0" applyNumberFormat="1" applyFont="1" applyFill="1" applyBorder="1" applyAlignment="1" applyProtection="1">
      <alignment horizontal="center" vertical="center" wrapText="1"/>
      <protection/>
    </xf>
    <xf numFmtId="0" fontId="4" fillId="44" borderId="21"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0" fontId="4" fillId="44" borderId="16" xfId="0" applyFont="1" applyFill="1" applyBorder="1" applyAlignment="1" applyProtection="1">
      <alignment horizontal="center" vertical="center" wrapText="1"/>
      <protection locked="0"/>
    </xf>
    <xf numFmtId="0" fontId="21" fillId="44" borderId="21" xfId="0" applyFont="1" applyFill="1" applyBorder="1" applyAlignment="1" applyProtection="1">
      <alignment horizontal="justify" vertical="center" wrapText="1"/>
      <protection locked="0"/>
    </xf>
    <xf numFmtId="0" fontId="21" fillId="44" borderId="16" xfId="0" applyFont="1" applyFill="1" applyBorder="1" applyAlignment="1" applyProtection="1">
      <alignment horizontal="justify" vertical="center" wrapText="1"/>
      <protection locked="0"/>
    </xf>
    <xf numFmtId="0" fontId="4" fillId="44" borderId="21" xfId="0"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44" borderId="16" xfId="0" applyFont="1" applyFill="1" applyBorder="1" applyAlignment="1" applyProtection="1">
      <alignment horizontal="justify" vertical="center" wrapText="1"/>
      <protection locked="0"/>
    </xf>
    <xf numFmtId="0" fontId="21" fillId="44" borderId="10" xfId="0" applyFont="1" applyFill="1" applyBorder="1" applyAlignment="1" applyProtection="1">
      <alignment horizontal="justify" vertical="center" wrapText="1"/>
      <protection locked="0"/>
    </xf>
    <xf numFmtId="0" fontId="4" fillId="47" borderId="21" xfId="0" applyFont="1" applyFill="1" applyBorder="1" applyAlignment="1" applyProtection="1">
      <alignment horizontal="justify" vertical="center" wrapText="1"/>
      <protection locked="0"/>
    </xf>
    <xf numFmtId="0" fontId="4" fillId="47" borderId="16" xfId="0" applyFont="1" applyFill="1" applyBorder="1" applyAlignment="1" applyProtection="1">
      <alignment horizontal="justify" vertical="center" wrapText="1"/>
      <protection locked="0"/>
    </xf>
    <xf numFmtId="0" fontId="21" fillId="47" borderId="21" xfId="0" applyFont="1" applyFill="1" applyBorder="1" applyAlignment="1" applyProtection="1">
      <alignment horizontal="justify" vertical="center" wrapText="1"/>
      <protection locked="0"/>
    </xf>
    <xf numFmtId="0" fontId="21" fillId="47" borderId="16" xfId="0" applyFont="1" applyFill="1" applyBorder="1" applyAlignment="1" applyProtection="1">
      <alignment horizontal="justify" vertical="center" wrapText="1"/>
      <protection locked="0"/>
    </xf>
    <xf numFmtId="0" fontId="4" fillId="48" borderId="21" xfId="0" applyFont="1" applyFill="1" applyBorder="1" applyAlignment="1" applyProtection="1">
      <alignment horizontal="center" vertical="center"/>
      <protection locked="0"/>
    </xf>
    <xf numFmtId="0" fontId="4" fillId="48" borderId="10" xfId="0" applyFont="1" applyFill="1" applyBorder="1" applyAlignment="1" applyProtection="1">
      <alignment horizontal="center" vertical="center"/>
      <protection locked="0"/>
    </xf>
    <xf numFmtId="0" fontId="4" fillId="48" borderId="16" xfId="0" applyFont="1" applyFill="1" applyBorder="1" applyAlignment="1" applyProtection="1">
      <alignment horizontal="center" vertical="center"/>
      <protection locked="0"/>
    </xf>
    <xf numFmtId="10" fontId="4" fillId="48" borderId="21" xfId="0" applyNumberFormat="1" applyFont="1" applyFill="1" applyBorder="1" applyAlignment="1" applyProtection="1">
      <alignment horizontal="center" vertical="center" wrapText="1"/>
      <protection/>
    </xf>
    <xf numFmtId="10" fontId="4" fillId="48" borderId="10" xfId="0" applyNumberFormat="1" applyFont="1" applyFill="1" applyBorder="1" applyAlignment="1" applyProtection="1">
      <alignment horizontal="center" vertical="center" wrapText="1"/>
      <protection/>
    </xf>
    <xf numFmtId="10" fontId="4" fillId="48" borderId="16" xfId="0" applyNumberFormat="1" applyFont="1" applyFill="1" applyBorder="1" applyAlignment="1" applyProtection="1">
      <alignment horizontal="center" vertical="center" wrapText="1"/>
      <protection/>
    </xf>
    <xf numFmtId="0" fontId="3" fillId="48" borderId="16" xfId="0" applyFont="1" applyFill="1" applyBorder="1" applyAlignment="1" applyProtection="1">
      <alignment horizontal="center" vertical="center" wrapText="1"/>
      <protection/>
    </xf>
    <xf numFmtId="0" fontId="4" fillId="48" borderId="21" xfId="0" applyFont="1" applyFill="1" applyBorder="1" applyAlignment="1" applyProtection="1">
      <alignment horizontal="center" vertical="center" wrapText="1"/>
      <protection locked="0"/>
    </xf>
    <xf numFmtId="0" fontId="4" fillId="48" borderId="10" xfId="0" applyFont="1" applyFill="1" applyBorder="1" applyAlignment="1" applyProtection="1">
      <alignment horizontal="center" vertical="center" wrapText="1"/>
      <protection locked="0"/>
    </xf>
    <xf numFmtId="0" fontId="4" fillId="48" borderId="16" xfId="0" applyFont="1" applyFill="1" applyBorder="1" applyAlignment="1" applyProtection="1">
      <alignment horizontal="center" vertical="center" wrapText="1"/>
      <protection locked="0"/>
    </xf>
    <xf numFmtId="0" fontId="4" fillId="48" borderId="21" xfId="0" applyFont="1" applyFill="1" applyBorder="1" applyAlignment="1" applyProtection="1">
      <alignment horizontal="justify" vertical="center" wrapText="1"/>
      <protection locked="0"/>
    </xf>
    <xf numFmtId="0" fontId="4" fillId="48" borderId="10" xfId="0" applyFont="1" applyFill="1" applyBorder="1" applyAlignment="1" applyProtection="1">
      <alignment horizontal="justify" vertical="center" wrapText="1"/>
      <protection locked="0"/>
    </xf>
    <xf numFmtId="0" fontId="4" fillId="48" borderId="16" xfId="0" applyFont="1" applyFill="1" applyBorder="1" applyAlignment="1" applyProtection="1">
      <alignment horizontal="justify" vertical="center" wrapText="1"/>
      <protection locked="0"/>
    </xf>
    <xf numFmtId="0" fontId="21" fillId="48" borderId="44" xfId="0" applyFont="1" applyFill="1" applyBorder="1" applyAlignment="1" applyProtection="1">
      <alignment horizontal="justify" wrapText="1"/>
      <protection locked="0"/>
    </xf>
    <xf numFmtId="0" fontId="21" fillId="48" borderId="45" xfId="0" applyFont="1" applyFill="1" applyBorder="1" applyAlignment="1" applyProtection="1">
      <alignment horizontal="justify"/>
      <protection locked="0"/>
    </xf>
    <xf numFmtId="0" fontId="21" fillId="48" borderId="19" xfId="0" applyFont="1" applyFill="1" applyBorder="1" applyAlignment="1" applyProtection="1">
      <alignment horizontal="justify"/>
      <protection locked="0"/>
    </xf>
    <xf numFmtId="10" fontId="4" fillId="48" borderId="21" xfId="0" applyNumberFormat="1" applyFont="1" applyFill="1" applyBorder="1" applyAlignment="1" applyProtection="1">
      <alignment horizontal="center" vertical="center"/>
      <protection/>
    </xf>
    <xf numFmtId="10" fontId="4" fillId="48" borderId="10" xfId="0" applyNumberFormat="1" applyFont="1" applyFill="1" applyBorder="1" applyAlignment="1" applyProtection="1">
      <alignment horizontal="center" vertical="center"/>
      <protection/>
    </xf>
    <xf numFmtId="10" fontId="4" fillId="48" borderId="16" xfId="0" applyNumberFormat="1" applyFont="1" applyFill="1" applyBorder="1" applyAlignment="1" applyProtection="1">
      <alignment horizontal="center" vertical="center"/>
      <protection/>
    </xf>
    <xf numFmtId="0" fontId="4" fillId="57" borderId="21" xfId="0" applyFont="1" applyFill="1" applyBorder="1" applyAlignment="1" applyProtection="1">
      <alignment horizontal="justify" vertical="center" wrapText="1"/>
      <protection locked="0"/>
    </xf>
    <xf numFmtId="0" fontId="4" fillId="57" borderId="10" xfId="0" applyFont="1" applyFill="1" applyBorder="1" applyAlignment="1" applyProtection="1">
      <alignment horizontal="justify" vertical="center" wrapText="1"/>
      <protection locked="0"/>
    </xf>
    <xf numFmtId="0" fontId="4" fillId="57" borderId="16" xfId="0" applyFont="1" applyFill="1" applyBorder="1" applyAlignment="1" applyProtection="1">
      <alignment horizontal="justify" vertical="center" wrapText="1"/>
      <protection locked="0"/>
    </xf>
    <xf numFmtId="0" fontId="73" fillId="61" borderId="21" xfId="0" applyFont="1" applyFill="1" applyBorder="1" applyAlignment="1" applyProtection="1">
      <alignment horizontal="center" vertical="center" wrapText="1"/>
      <protection/>
    </xf>
    <xf numFmtId="0" fontId="73" fillId="61" borderId="10" xfId="0" applyFont="1" applyFill="1" applyBorder="1" applyAlignment="1" applyProtection="1">
      <alignment horizontal="center" vertical="center" wrapText="1"/>
      <protection/>
    </xf>
    <xf numFmtId="0" fontId="73" fillId="61" borderId="16" xfId="0" applyFont="1" applyFill="1" applyBorder="1" applyAlignment="1" applyProtection="1">
      <alignment horizontal="center" vertical="center" wrapText="1"/>
      <protection/>
    </xf>
    <xf numFmtId="10" fontId="4" fillId="57" borderId="21" xfId="0" applyNumberFormat="1" applyFont="1" applyFill="1" applyBorder="1" applyAlignment="1" applyProtection="1">
      <alignment horizontal="center" vertical="center" wrapText="1"/>
      <protection/>
    </xf>
    <xf numFmtId="10" fontId="4" fillId="57" borderId="10" xfId="0" applyNumberFormat="1" applyFont="1" applyFill="1" applyBorder="1" applyAlignment="1" applyProtection="1">
      <alignment horizontal="center" vertical="center" wrapText="1"/>
      <protection/>
    </xf>
    <xf numFmtId="10" fontId="4" fillId="57" borderId="16" xfId="0" applyNumberFormat="1" applyFont="1" applyFill="1" applyBorder="1" applyAlignment="1" applyProtection="1">
      <alignment horizontal="center" vertical="center" wrapText="1"/>
      <protection/>
    </xf>
    <xf numFmtId="0" fontId="4" fillId="56" borderId="21" xfId="0" applyFont="1" applyFill="1" applyBorder="1" applyAlignment="1" applyProtection="1">
      <alignment horizontal="center" vertical="center" wrapText="1"/>
      <protection locked="0"/>
    </xf>
    <xf numFmtId="0" fontId="4" fillId="56" borderId="16" xfId="0" applyFont="1" applyFill="1" applyBorder="1" applyAlignment="1" applyProtection="1">
      <alignment horizontal="center" vertical="center" wrapText="1"/>
      <protection locked="0"/>
    </xf>
    <xf numFmtId="10" fontId="4" fillId="56" borderId="21" xfId="0" applyNumberFormat="1" applyFont="1" applyFill="1" applyBorder="1" applyAlignment="1" applyProtection="1">
      <alignment horizontal="center" vertical="center" wrapText="1"/>
      <protection/>
    </xf>
    <xf numFmtId="10" fontId="4" fillId="56" borderId="16" xfId="0" applyNumberFormat="1" applyFont="1" applyFill="1" applyBorder="1" applyAlignment="1" applyProtection="1">
      <alignment horizontal="center" vertical="center" wrapText="1"/>
      <protection/>
    </xf>
    <xf numFmtId="0" fontId="4" fillId="56" borderId="21" xfId="0" applyFont="1" applyFill="1" applyBorder="1" applyAlignment="1" applyProtection="1">
      <alignment horizontal="justify" vertical="center" wrapText="1"/>
      <protection locked="0"/>
    </xf>
    <xf numFmtId="0" fontId="4" fillId="56" borderId="16" xfId="0" applyFont="1" applyFill="1" applyBorder="1" applyAlignment="1" applyProtection="1">
      <alignment horizontal="justify" vertical="center" wrapText="1"/>
      <protection locked="0"/>
    </xf>
    <xf numFmtId="0" fontId="4" fillId="60" borderId="21" xfId="0" applyFont="1" applyFill="1" applyBorder="1" applyAlignment="1" applyProtection="1">
      <alignment horizontal="justify" vertical="center" wrapText="1"/>
      <protection locked="0"/>
    </xf>
    <xf numFmtId="0" fontId="4" fillId="60" borderId="10" xfId="0" applyFont="1" applyFill="1" applyBorder="1" applyAlignment="1" applyProtection="1">
      <alignment horizontal="justify" vertical="center" wrapText="1"/>
      <protection locked="0"/>
    </xf>
    <xf numFmtId="0" fontId="4" fillId="60" borderId="16" xfId="0" applyFont="1" applyFill="1" applyBorder="1" applyAlignment="1" applyProtection="1">
      <alignment horizontal="justify" vertical="center" wrapText="1"/>
      <protection locked="0"/>
    </xf>
    <xf numFmtId="0" fontId="4" fillId="60" borderId="21" xfId="0" applyFont="1" applyFill="1" applyBorder="1" applyAlignment="1" applyProtection="1">
      <alignment horizontal="center" vertical="center"/>
      <protection locked="0"/>
    </xf>
    <xf numFmtId="0" fontId="4" fillId="60" borderId="10" xfId="0" applyFont="1" applyFill="1" applyBorder="1" applyAlignment="1" applyProtection="1">
      <alignment horizontal="center" vertical="center"/>
      <protection locked="0"/>
    </xf>
    <xf numFmtId="0" fontId="4" fillId="60" borderId="16" xfId="0" applyFont="1" applyFill="1" applyBorder="1" applyAlignment="1" applyProtection="1">
      <alignment horizontal="center" vertical="center"/>
      <protection locked="0"/>
    </xf>
    <xf numFmtId="10" fontId="4" fillId="60" borderId="21" xfId="0" applyNumberFormat="1" applyFont="1" applyFill="1" applyBorder="1" applyAlignment="1" applyProtection="1">
      <alignment horizontal="center" vertical="center" wrapText="1"/>
      <protection/>
    </xf>
    <xf numFmtId="10" fontId="4" fillId="60" borderId="10" xfId="0" applyNumberFormat="1" applyFont="1" applyFill="1" applyBorder="1" applyAlignment="1" applyProtection="1">
      <alignment horizontal="center" vertical="center" wrapText="1"/>
      <protection/>
    </xf>
    <xf numFmtId="10" fontId="4" fillId="60" borderId="16" xfId="0" applyNumberFormat="1" applyFont="1" applyFill="1" applyBorder="1" applyAlignment="1" applyProtection="1">
      <alignment horizontal="center" vertical="center" wrapText="1"/>
      <protection/>
    </xf>
    <xf numFmtId="0" fontId="3" fillId="60" borderId="21" xfId="0" applyFont="1" applyFill="1" applyBorder="1" applyAlignment="1" applyProtection="1">
      <alignment horizontal="center" vertical="center" wrapText="1"/>
      <protection/>
    </xf>
    <xf numFmtId="0" fontId="3" fillId="60" borderId="10" xfId="0" applyFont="1" applyFill="1" applyBorder="1" applyAlignment="1" applyProtection="1">
      <alignment horizontal="center" vertical="center" wrapText="1"/>
      <protection/>
    </xf>
    <xf numFmtId="0" fontId="3" fillId="60" borderId="16" xfId="0" applyFont="1" applyFill="1" applyBorder="1" applyAlignment="1" applyProtection="1">
      <alignment horizontal="center" vertical="center" wrapText="1"/>
      <protection/>
    </xf>
    <xf numFmtId="0" fontId="4" fillId="60" borderId="21" xfId="0" applyFont="1" applyFill="1" applyBorder="1" applyAlignment="1" applyProtection="1">
      <alignment horizontal="center" vertical="center" wrapText="1"/>
      <protection locked="0"/>
    </xf>
    <xf numFmtId="0" fontId="4" fillId="60" borderId="10" xfId="0" applyFont="1" applyFill="1" applyBorder="1" applyAlignment="1" applyProtection="1">
      <alignment horizontal="center" vertical="center" wrapText="1"/>
      <protection locked="0"/>
    </xf>
    <xf numFmtId="0" fontId="4" fillId="60" borderId="16"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Salida" xfId="57"/>
    <cellStyle name="Texto de advertencia" xfId="58"/>
    <cellStyle name="Texto explicativo" xfId="59"/>
    <cellStyle name="Título" xfId="60"/>
    <cellStyle name="Título 2" xfId="61"/>
    <cellStyle name="Título 3" xfId="62"/>
    <cellStyle name="Total" xfId="63"/>
  </cellStyles>
  <dxfs count="54">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1800225" y="114300"/>
          <a:ext cx="609600" cy="1390650"/>
        </a:xfrm>
        <a:prstGeom prst="rect">
          <a:avLst/>
        </a:prstGeom>
        <a:noFill/>
        <a:ln w="9525" cmpd="sng">
          <a:noFill/>
        </a:ln>
      </xdr:spPr>
    </xdr:pic>
    <xdr:clientData/>
  </xdr:twoCellAnchor>
  <xdr:twoCellAnchor>
    <xdr:from>
      <xdr:col>19</xdr:col>
      <xdr:colOff>2505075</xdr:colOff>
      <xdr:row>0</xdr:row>
      <xdr:rowOff>0</xdr:rowOff>
    </xdr:from>
    <xdr:to>
      <xdr:col>21</xdr:col>
      <xdr:colOff>66675</xdr:colOff>
      <xdr:row>2</xdr:row>
      <xdr:rowOff>447675</xdr:rowOff>
    </xdr:to>
    <xdr:pic>
      <xdr:nvPicPr>
        <xdr:cNvPr id="2" name="Picture 20"/>
        <xdr:cNvPicPr preferRelativeResize="1">
          <a:picLocks noChangeAspect="1"/>
        </xdr:cNvPicPr>
      </xdr:nvPicPr>
      <xdr:blipFill>
        <a:blip r:embed="rId2"/>
        <a:stretch>
          <a:fillRect/>
        </a:stretch>
      </xdr:blipFill>
      <xdr:spPr>
        <a:xfrm>
          <a:off x="71046975" y="0"/>
          <a:ext cx="163449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84"/>
  <sheetViews>
    <sheetView tabSelected="1" zoomScale="24" zoomScaleNormal="24" zoomScaleSheetLayoutView="24" workbookViewId="0" topLeftCell="M10">
      <pane ySplit="1635" topLeftCell="A14" activePane="bottomLeft" state="split"/>
      <selection pane="topLeft" activeCell="V12" sqref="V1:V16384"/>
      <selection pane="bottomLeft" activeCell="V49" sqref="V49"/>
    </sheetView>
  </sheetViews>
  <sheetFormatPr defaultColWidth="11.421875" defaultRowHeight="15"/>
  <cols>
    <col min="1" max="1" width="13.28125" style="148" customWidth="1"/>
    <col min="2" max="2" width="15.00390625" style="131" bestFit="1" customWidth="1"/>
    <col min="3" max="3" width="91.7109375" style="9" customWidth="1"/>
    <col min="4" max="4" width="105.140625" style="9" customWidth="1"/>
    <col min="5" max="5" width="108.57421875" style="58" customWidth="1"/>
    <col min="6" max="6" width="136.140625" style="58" customWidth="1"/>
    <col min="7" max="7" width="64.421875" style="58" hidden="1" customWidth="1"/>
    <col min="8" max="8" width="95.28125" style="58" customWidth="1"/>
    <col min="9" max="9" width="86.00390625" style="58" customWidth="1"/>
    <col min="10" max="10" width="95.00390625" style="58" customWidth="1"/>
    <col min="11" max="11" width="26.28125" style="8" customWidth="1"/>
    <col min="12" max="12" width="29.57421875" style="2" customWidth="1"/>
    <col min="13" max="13" width="32.57421875" style="2" customWidth="1"/>
    <col min="14" max="14" width="33.7109375" style="2" customWidth="1"/>
    <col min="15" max="15" width="32.28125" style="2" customWidth="1"/>
    <col min="16" max="16" width="32.8515625" style="2" customWidth="1"/>
    <col min="17" max="17" width="24.8515625" style="2" customWidth="1"/>
    <col min="18" max="18" width="26.421875" style="2" customWidth="1"/>
    <col min="19" max="19" width="43.28125" style="2" customWidth="1"/>
    <col min="20" max="20" width="80.8515625" style="2" customWidth="1"/>
    <col min="21" max="21" width="200.8515625" style="2" customWidth="1"/>
    <col min="22" max="22" width="255.140625" style="281" customWidth="1"/>
    <col min="23" max="24" width="16.8515625" style="2" hidden="1" customWidth="1"/>
    <col min="25" max="25" width="23.421875" style="2" hidden="1" customWidth="1"/>
    <col min="26" max="26" width="58.00390625" style="2" hidden="1" customWidth="1"/>
    <col min="27" max="27" width="42.140625" style="2" hidden="1" customWidth="1"/>
    <col min="28" max="28" width="50.140625" style="2" hidden="1" customWidth="1"/>
    <col min="29" max="29" width="63.57421875" style="2" hidden="1" customWidth="1"/>
    <col min="30" max="30" width="18.28125" style="2" hidden="1" customWidth="1"/>
    <col min="31" max="31" width="25.421875" style="2" hidden="1" customWidth="1"/>
    <col min="32" max="32" width="32.00390625" style="2" hidden="1" customWidth="1"/>
    <col min="33" max="33" width="63.57421875" style="2" hidden="1" customWidth="1"/>
    <col min="34" max="34" width="39.7109375" style="2" hidden="1" customWidth="1"/>
    <col min="35" max="35" width="63.00390625" style="2" hidden="1" customWidth="1"/>
    <col min="36" max="36" width="52.140625" style="2" hidden="1" customWidth="1"/>
    <col min="37" max="43" width="74.8515625" style="2" customWidth="1"/>
    <col min="44" max="16384" width="11.421875" style="2" customWidth="1"/>
  </cols>
  <sheetData>
    <row r="1" spans="1:36" s="206" customFormat="1" ht="45.75" customHeight="1">
      <c r="A1" s="481"/>
      <c r="B1" s="482"/>
      <c r="C1" s="482"/>
      <c r="D1" s="482"/>
      <c r="E1" s="485" t="s">
        <v>0</v>
      </c>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7"/>
    </row>
    <row r="2" spans="1:36" s="206" customFormat="1" ht="34.5" customHeight="1">
      <c r="A2" s="483"/>
      <c r="B2" s="484"/>
      <c r="C2" s="484"/>
      <c r="D2" s="484"/>
      <c r="E2" s="490" t="s">
        <v>29</v>
      </c>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88"/>
    </row>
    <row r="3" spans="1:36" s="206" customFormat="1" ht="38.25" customHeight="1">
      <c r="A3" s="483"/>
      <c r="B3" s="484"/>
      <c r="C3" s="484"/>
      <c r="D3" s="484"/>
      <c r="E3" s="490"/>
      <c r="F3" s="491"/>
      <c r="G3" s="491"/>
      <c r="H3" s="491"/>
      <c r="I3" s="491"/>
      <c r="J3" s="491"/>
      <c r="K3" s="491"/>
      <c r="L3" s="491"/>
      <c r="M3" s="491"/>
      <c r="N3" s="491"/>
      <c r="O3" s="491"/>
      <c r="P3" s="491"/>
      <c r="Q3" s="491"/>
      <c r="R3" s="491"/>
      <c r="S3" s="491"/>
      <c r="T3" s="491"/>
      <c r="U3" s="491"/>
      <c r="V3" s="280"/>
      <c r="W3" s="207"/>
      <c r="X3" s="207"/>
      <c r="Y3" s="207"/>
      <c r="Z3" s="207"/>
      <c r="AA3" s="207"/>
      <c r="AB3" s="207"/>
      <c r="AC3" s="207"/>
      <c r="AD3" s="207"/>
      <c r="AE3" s="207"/>
      <c r="AF3" s="207"/>
      <c r="AG3" s="207"/>
      <c r="AH3" s="207"/>
      <c r="AI3" s="207"/>
      <c r="AJ3" s="489"/>
    </row>
    <row r="4" spans="1:36" s="206" customFormat="1" ht="69.75" customHeight="1">
      <c r="A4" s="495" t="s">
        <v>35</v>
      </c>
      <c r="B4" s="496"/>
      <c r="C4" s="496"/>
      <c r="D4" s="496"/>
      <c r="E4" s="494" t="s">
        <v>36</v>
      </c>
      <c r="F4" s="494"/>
      <c r="G4" s="494"/>
      <c r="H4" s="494"/>
      <c r="I4" s="494" t="s">
        <v>32</v>
      </c>
      <c r="J4" s="494"/>
      <c r="K4" s="492" t="s">
        <v>37</v>
      </c>
      <c r="L4" s="492"/>
      <c r="M4" s="492"/>
      <c r="N4" s="492"/>
      <c r="O4" s="492"/>
      <c r="P4" s="208"/>
      <c r="Q4" s="208"/>
      <c r="R4" s="208"/>
      <c r="S4" s="208"/>
      <c r="T4" s="208"/>
      <c r="U4" s="208"/>
      <c r="V4" s="274"/>
      <c r="W4" s="492"/>
      <c r="X4" s="492"/>
      <c r="Y4" s="492"/>
      <c r="Z4" s="492"/>
      <c r="AA4" s="492"/>
      <c r="AB4" s="493"/>
      <c r="AC4" s="493"/>
      <c r="AD4" s="493"/>
      <c r="AE4" s="493"/>
      <c r="AF4" s="493"/>
      <c r="AG4" s="493"/>
      <c r="AH4" s="493"/>
      <c r="AI4" s="493"/>
      <c r="AJ4" s="493"/>
    </row>
    <row r="5" spans="1:37" s="24" customFormat="1" ht="75" customHeight="1">
      <c r="A5" s="449"/>
      <c r="B5" s="450"/>
      <c r="C5" s="450"/>
      <c r="D5" s="450"/>
      <c r="E5" s="450"/>
      <c r="F5" s="450"/>
      <c r="G5" s="450"/>
      <c r="H5" s="450"/>
      <c r="I5" s="450"/>
      <c r="J5" s="450"/>
      <c r="K5" s="450"/>
      <c r="L5" s="450"/>
      <c r="M5" s="450"/>
      <c r="N5" s="450"/>
      <c r="O5" s="450"/>
      <c r="P5" s="450"/>
      <c r="Q5" s="450"/>
      <c r="R5" s="450"/>
      <c r="S5" s="450"/>
      <c r="T5" s="450"/>
      <c r="U5" s="450"/>
      <c r="V5" s="450"/>
      <c r="W5" s="450"/>
      <c r="X5" s="22"/>
      <c r="Y5" s="22"/>
      <c r="Z5" s="22"/>
      <c r="AA5" s="22"/>
      <c r="AB5" s="22"/>
      <c r="AC5" s="22"/>
      <c r="AD5" s="22"/>
      <c r="AE5" s="22"/>
      <c r="AF5" s="22"/>
      <c r="AG5" s="22"/>
      <c r="AH5" s="22"/>
      <c r="AI5" s="22"/>
      <c r="AJ5" s="22"/>
      <c r="AK5" s="23"/>
    </row>
    <row r="6" spans="1:37" s="24" customFormat="1" ht="40.5">
      <c r="A6" s="451" t="s">
        <v>1</v>
      </c>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23"/>
    </row>
    <row r="7" spans="1:37" s="24" customFormat="1" ht="40.5">
      <c r="A7" s="451" t="s">
        <v>770</v>
      </c>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23"/>
    </row>
    <row r="8" spans="1:37" s="24" customFormat="1" ht="40.5">
      <c r="A8" s="451" t="s">
        <v>771</v>
      </c>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23"/>
    </row>
    <row r="9" spans="1:37" s="24" customFormat="1" ht="41.25" thickBot="1">
      <c r="A9" s="456"/>
      <c r="B9" s="457"/>
      <c r="C9" s="457"/>
      <c r="D9" s="457"/>
      <c r="E9" s="457"/>
      <c r="F9" s="457"/>
      <c r="G9" s="457"/>
      <c r="H9" s="457"/>
      <c r="I9" s="457"/>
      <c r="J9" s="457"/>
      <c r="K9" s="457"/>
      <c r="L9" s="457"/>
      <c r="M9" s="457"/>
      <c r="N9" s="457"/>
      <c r="O9" s="457"/>
      <c r="P9" s="457"/>
      <c r="Q9" s="457"/>
      <c r="R9" s="457"/>
      <c r="S9" s="457"/>
      <c r="T9" s="457"/>
      <c r="U9" s="457"/>
      <c r="V9" s="457"/>
      <c r="W9" s="457"/>
      <c r="X9" s="25"/>
      <c r="Y9" s="25"/>
      <c r="Z9" s="25"/>
      <c r="AA9" s="25"/>
      <c r="AB9" s="25"/>
      <c r="AC9" s="25"/>
      <c r="AD9" s="25"/>
      <c r="AE9" s="25"/>
      <c r="AF9" s="25"/>
      <c r="AG9" s="25"/>
      <c r="AH9" s="25"/>
      <c r="AI9" s="25"/>
      <c r="AJ9" s="25"/>
      <c r="AK9" s="23"/>
    </row>
    <row r="10" spans="1:36" ht="37.5" customHeight="1">
      <c r="A10" s="504" t="s">
        <v>2</v>
      </c>
      <c r="B10" s="473" t="s">
        <v>33</v>
      </c>
      <c r="C10" s="502" t="s">
        <v>34</v>
      </c>
      <c r="D10" s="471" t="s">
        <v>28</v>
      </c>
      <c r="E10" s="458" t="s">
        <v>3</v>
      </c>
      <c r="F10" s="461" t="s">
        <v>4</v>
      </c>
      <c r="G10" s="462"/>
      <c r="H10" s="458" t="s">
        <v>5</v>
      </c>
      <c r="I10" s="497"/>
      <c r="J10" s="497"/>
      <c r="K10" s="498"/>
      <c r="L10" s="461" t="s">
        <v>6</v>
      </c>
      <c r="M10" s="471"/>
      <c r="N10" s="471"/>
      <c r="O10" s="462"/>
      <c r="P10" s="465" t="s">
        <v>7</v>
      </c>
      <c r="Q10" s="466"/>
      <c r="R10" s="466"/>
      <c r="S10" s="466"/>
      <c r="T10" s="466"/>
      <c r="U10" s="466"/>
      <c r="V10" s="467"/>
      <c r="W10" s="465" t="s">
        <v>30</v>
      </c>
      <c r="X10" s="466"/>
      <c r="Y10" s="466"/>
      <c r="Z10" s="466"/>
      <c r="AA10" s="466"/>
      <c r="AB10" s="466"/>
      <c r="AC10" s="467"/>
      <c r="AD10" s="465" t="s">
        <v>31</v>
      </c>
      <c r="AE10" s="466"/>
      <c r="AF10" s="466"/>
      <c r="AG10" s="466"/>
      <c r="AH10" s="466"/>
      <c r="AI10" s="466"/>
      <c r="AJ10" s="467"/>
    </row>
    <row r="11" spans="1:36" ht="38.25" thickBot="1">
      <c r="A11" s="505"/>
      <c r="B11" s="474"/>
      <c r="C11" s="503"/>
      <c r="D11" s="472"/>
      <c r="E11" s="459"/>
      <c r="F11" s="463"/>
      <c r="G11" s="464"/>
      <c r="H11" s="459"/>
      <c r="I11" s="499"/>
      <c r="J11" s="499"/>
      <c r="K11" s="500"/>
      <c r="L11" s="463"/>
      <c r="M11" s="501"/>
      <c r="N11" s="501"/>
      <c r="O11" s="464"/>
      <c r="P11" s="468"/>
      <c r="Q11" s="469"/>
      <c r="R11" s="469"/>
      <c r="S11" s="469"/>
      <c r="T11" s="469"/>
      <c r="U11" s="469"/>
      <c r="V11" s="470"/>
      <c r="W11" s="468"/>
      <c r="X11" s="469"/>
      <c r="Y11" s="469"/>
      <c r="Z11" s="469"/>
      <c r="AA11" s="469"/>
      <c r="AB11" s="469"/>
      <c r="AC11" s="470"/>
      <c r="AD11" s="468"/>
      <c r="AE11" s="469"/>
      <c r="AF11" s="469"/>
      <c r="AG11" s="469"/>
      <c r="AH11" s="469"/>
      <c r="AI11" s="469"/>
      <c r="AJ11" s="470"/>
    </row>
    <row r="12" spans="1:36" ht="241.5" customHeight="1" thickBot="1">
      <c r="A12" s="506"/>
      <c r="B12" s="475"/>
      <c r="C12" s="503"/>
      <c r="D12" s="472"/>
      <c r="E12" s="460"/>
      <c r="F12" s="119" t="s">
        <v>8</v>
      </c>
      <c r="G12" s="3" t="s">
        <v>9</v>
      </c>
      <c r="H12" s="459"/>
      <c r="I12" s="3" t="s">
        <v>10</v>
      </c>
      <c r="J12" s="3" t="s">
        <v>11</v>
      </c>
      <c r="K12" s="3" t="s">
        <v>12</v>
      </c>
      <c r="L12" s="4" t="s">
        <v>13</v>
      </c>
      <c r="M12" s="5" t="s">
        <v>14</v>
      </c>
      <c r="N12" s="6" t="s">
        <v>15</v>
      </c>
      <c r="O12" s="7" t="s">
        <v>16</v>
      </c>
      <c r="P12" s="10" t="s">
        <v>17</v>
      </c>
      <c r="Q12" s="11" t="s">
        <v>18</v>
      </c>
      <c r="R12" s="11" t="s">
        <v>19</v>
      </c>
      <c r="S12" s="12" t="s">
        <v>20</v>
      </c>
      <c r="T12" s="12" t="s">
        <v>21</v>
      </c>
      <c r="U12" s="12" t="s">
        <v>22</v>
      </c>
      <c r="V12" s="275" t="s">
        <v>23</v>
      </c>
      <c r="W12" s="10" t="s">
        <v>17</v>
      </c>
      <c r="X12" s="10" t="s">
        <v>18</v>
      </c>
      <c r="Y12" s="10" t="s">
        <v>19</v>
      </c>
      <c r="Z12" s="12" t="s">
        <v>20</v>
      </c>
      <c r="AA12" s="12" t="s">
        <v>21</v>
      </c>
      <c r="AB12" s="12" t="s">
        <v>22</v>
      </c>
      <c r="AC12" s="13" t="s">
        <v>23</v>
      </c>
      <c r="AD12" s="10" t="s">
        <v>17</v>
      </c>
      <c r="AE12" s="10" t="s">
        <v>18</v>
      </c>
      <c r="AF12" s="10" t="s">
        <v>19</v>
      </c>
      <c r="AG12" s="12" t="s">
        <v>20</v>
      </c>
      <c r="AH12" s="12" t="s">
        <v>21</v>
      </c>
      <c r="AI12" s="12" t="s">
        <v>22</v>
      </c>
      <c r="AJ12" s="13" t="s">
        <v>23</v>
      </c>
    </row>
    <row r="13" spans="1:36" s="1" customFormat="1" ht="409.5" customHeight="1">
      <c r="A13" s="453" t="s">
        <v>38</v>
      </c>
      <c r="B13" s="45">
        <v>1</v>
      </c>
      <c r="C13" s="476" t="s">
        <v>781</v>
      </c>
      <c r="D13" s="26" t="s">
        <v>39</v>
      </c>
      <c r="E13" s="27" t="s">
        <v>40</v>
      </c>
      <c r="F13" s="27" t="s">
        <v>41</v>
      </c>
      <c r="G13" s="27" t="s">
        <v>41</v>
      </c>
      <c r="H13" s="27" t="s">
        <v>42</v>
      </c>
      <c r="I13" s="27" t="s">
        <v>43</v>
      </c>
      <c r="J13" s="27" t="s">
        <v>44</v>
      </c>
      <c r="K13" s="26" t="s">
        <v>45</v>
      </c>
      <c r="L13" s="45" t="s">
        <v>24</v>
      </c>
      <c r="M13" s="45" t="s">
        <v>25</v>
      </c>
      <c r="N13" s="45" t="s">
        <v>26</v>
      </c>
      <c r="O13" s="45" t="s">
        <v>27</v>
      </c>
      <c r="P13" s="244">
        <v>876</v>
      </c>
      <c r="Q13" s="244">
        <v>923</v>
      </c>
      <c r="R13" s="28">
        <f>P13/Q13</f>
        <v>0.9490790899241603</v>
      </c>
      <c r="S13" s="28">
        <f>R13/K13</f>
        <v>1.054532322137956</v>
      </c>
      <c r="T13" s="189" t="str">
        <f>IF(R13&gt;=95%,$O$12,IF(R13&gt;=70%,$N$12,IF(R13&gt;=50%,$M$12,IF(R13&lt;50%,$L$12,))))</f>
        <v>ACEPTABLE</v>
      </c>
      <c r="U13" s="228" t="s">
        <v>919</v>
      </c>
      <c r="V13" s="228" t="s">
        <v>1075</v>
      </c>
      <c r="W13" s="29"/>
      <c r="X13" s="29"/>
      <c r="Y13" s="30" t="e">
        <f>W13/X13</f>
        <v>#DIV/0!</v>
      </c>
      <c r="Z13" s="30" t="e">
        <f aca="true" t="shared" si="0" ref="Z13:Z21">Y13/S13</f>
        <v>#DIV/0!</v>
      </c>
      <c r="AA13" s="31" t="e">
        <f>IF(Y13&gt;=95%,$P$12,IF(Y13&gt;=70%,$O$12,IF(Y13&gt;=50%,$N$12,IF(Y13&lt;50%,$M$12,))))</f>
        <v>#DIV/0!</v>
      </c>
      <c r="AB13" s="32"/>
      <c r="AC13" s="33"/>
      <c r="AD13" s="29"/>
      <c r="AE13" s="29"/>
      <c r="AF13" s="30" t="e">
        <f>AD13/AE13</f>
        <v>#DIV/0!</v>
      </c>
      <c r="AG13" s="30" t="e">
        <f aca="true" t="shared" si="1" ref="AG13:AG21">AF13/Z13</f>
        <v>#DIV/0!</v>
      </c>
      <c r="AH13" s="31" t="e">
        <f>IF(AF13&gt;=95%,$P$12,IF(AF13&gt;=70%,$O$12,IF(AF13&gt;=50%,$N$12,IF(AF13&lt;50%,$M$12,))))</f>
        <v>#DIV/0!</v>
      </c>
      <c r="AI13" s="32"/>
      <c r="AJ13" s="33"/>
    </row>
    <row r="14" spans="1:36" s="1" customFormat="1" ht="409.5" customHeight="1">
      <c r="A14" s="454"/>
      <c r="B14" s="45">
        <v>2</v>
      </c>
      <c r="C14" s="477"/>
      <c r="D14" s="26" t="s">
        <v>39</v>
      </c>
      <c r="E14" s="27" t="s">
        <v>46</v>
      </c>
      <c r="F14" s="27" t="s">
        <v>47</v>
      </c>
      <c r="G14" s="27" t="s">
        <v>47</v>
      </c>
      <c r="H14" s="27" t="s">
        <v>42</v>
      </c>
      <c r="I14" s="27" t="s">
        <v>48</v>
      </c>
      <c r="J14" s="27" t="s">
        <v>49</v>
      </c>
      <c r="K14" s="34">
        <v>0.9</v>
      </c>
      <c r="L14" s="45" t="s">
        <v>24</v>
      </c>
      <c r="M14" s="45" t="s">
        <v>25</v>
      </c>
      <c r="N14" s="45" t="s">
        <v>26</v>
      </c>
      <c r="O14" s="45" t="s">
        <v>27</v>
      </c>
      <c r="P14" s="245">
        <v>69</v>
      </c>
      <c r="Q14" s="245">
        <v>105</v>
      </c>
      <c r="R14" s="35">
        <f>P14/Q14</f>
        <v>0.6571428571428571</v>
      </c>
      <c r="S14" s="35">
        <f aca="true" t="shared" si="2" ref="S14:S26">R14/K14</f>
        <v>0.7301587301587301</v>
      </c>
      <c r="T14" s="189" t="str">
        <f aca="true" t="shared" si="3" ref="T14:T26">IF(R14&gt;=95%,$O$12,IF(R14&gt;=70%,$N$12,IF(R14&gt;=50%,$M$12,IF(R14&lt;50%,$L$12,))))</f>
        <v>MINIMO</v>
      </c>
      <c r="U14" s="229" t="s">
        <v>920</v>
      </c>
      <c r="V14" s="229" t="s">
        <v>1076</v>
      </c>
      <c r="W14" s="36"/>
      <c r="X14" s="36"/>
      <c r="Y14" s="37" t="e">
        <f>W14/X14</f>
        <v>#DIV/0!</v>
      </c>
      <c r="Z14" s="37" t="e">
        <f t="shared" si="0"/>
        <v>#DIV/0!</v>
      </c>
      <c r="AA14" s="38" t="e">
        <f>IF(Y14&gt;=95%,$P$12,IF(Y14&gt;=70%,$O$12,IF(Y14&gt;=50%,$N$12,IF(Y14&lt;50%,$M$12,))))</f>
        <v>#DIV/0!</v>
      </c>
      <c r="AB14" s="39"/>
      <c r="AC14" s="40"/>
      <c r="AD14" s="29"/>
      <c r="AE14" s="29"/>
      <c r="AF14" s="37" t="e">
        <f>AD14/AE14</f>
        <v>#DIV/0!</v>
      </c>
      <c r="AG14" s="37" t="e">
        <f t="shared" si="1"/>
        <v>#DIV/0!</v>
      </c>
      <c r="AH14" s="38" t="e">
        <f>IF(AF14&gt;=95%,$P$12,IF(AF14&gt;=70%,$O$12,IF(AF14&gt;=50%,$N$12,IF(AF14&lt;50%,$M$12,))))</f>
        <v>#DIV/0!</v>
      </c>
      <c r="AI14" s="39"/>
      <c r="AJ14" s="40"/>
    </row>
    <row r="15" spans="1:36" s="1" customFormat="1" ht="283.5" customHeight="1">
      <c r="A15" s="454"/>
      <c r="B15" s="45">
        <v>3</v>
      </c>
      <c r="C15" s="477"/>
      <c r="D15" s="26" t="s">
        <v>39</v>
      </c>
      <c r="E15" s="41" t="s">
        <v>786</v>
      </c>
      <c r="F15" s="27" t="s">
        <v>50</v>
      </c>
      <c r="G15" s="27" t="s">
        <v>50</v>
      </c>
      <c r="H15" s="27" t="s">
        <v>42</v>
      </c>
      <c r="I15" s="27" t="s">
        <v>51</v>
      </c>
      <c r="J15" s="27" t="s">
        <v>52</v>
      </c>
      <c r="K15" s="34">
        <v>0.9</v>
      </c>
      <c r="L15" s="45" t="s">
        <v>24</v>
      </c>
      <c r="M15" s="45" t="s">
        <v>25</v>
      </c>
      <c r="N15" s="45" t="s">
        <v>26</v>
      </c>
      <c r="O15" s="45" t="s">
        <v>27</v>
      </c>
      <c r="P15" s="245">
        <v>5</v>
      </c>
      <c r="Q15" s="245">
        <v>5</v>
      </c>
      <c r="R15" s="35">
        <f>P15/Q15</f>
        <v>1</v>
      </c>
      <c r="S15" s="35">
        <f t="shared" si="2"/>
        <v>1.1111111111111112</v>
      </c>
      <c r="T15" s="189" t="str">
        <f t="shared" si="3"/>
        <v>SATISFACTORIO</v>
      </c>
      <c r="U15" s="229" t="s">
        <v>829</v>
      </c>
      <c r="V15" s="229" t="s">
        <v>1078</v>
      </c>
      <c r="W15" s="36"/>
      <c r="X15" s="36"/>
      <c r="Y15" s="37" t="e">
        <f>W15/X15</f>
        <v>#DIV/0!</v>
      </c>
      <c r="Z15" s="37" t="e">
        <f t="shared" si="0"/>
        <v>#DIV/0!</v>
      </c>
      <c r="AA15" s="31" t="e">
        <f aca="true" t="shared" si="4" ref="AA15:AA21">IF(Y15&gt;=95%,$P$12,IF(Y15&gt;=70%,$O$12,IF(Y15&gt;=50%,$N$12,IF(Y15&lt;50%,$M$12,))))</f>
        <v>#DIV/0!</v>
      </c>
      <c r="AB15" s="39"/>
      <c r="AC15" s="40"/>
      <c r="AD15" s="29"/>
      <c r="AE15" s="29"/>
      <c r="AF15" s="37" t="e">
        <f>AD15/AE15</f>
        <v>#DIV/0!</v>
      </c>
      <c r="AG15" s="37" t="e">
        <f t="shared" si="1"/>
        <v>#DIV/0!</v>
      </c>
      <c r="AH15" s="31" t="e">
        <f aca="true" t="shared" si="5" ref="AH15:AH21">IF(AF15&gt;=95%,$P$12,IF(AF15&gt;=70%,$O$12,IF(AF15&gt;=50%,$N$12,IF(AF15&lt;50%,$M$12,))))</f>
        <v>#DIV/0!</v>
      </c>
      <c r="AI15" s="39"/>
      <c r="AJ15" s="40"/>
    </row>
    <row r="16" spans="1:36" s="1" customFormat="1" ht="352.5" customHeight="1">
      <c r="A16" s="454"/>
      <c r="B16" s="45">
        <v>4</v>
      </c>
      <c r="C16" s="477"/>
      <c r="D16" s="26" t="s">
        <v>39</v>
      </c>
      <c r="E16" s="41" t="s">
        <v>787</v>
      </c>
      <c r="F16" s="27" t="s">
        <v>772</v>
      </c>
      <c r="G16" s="27" t="s">
        <v>772</v>
      </c>
      <c r="H16" s="27" t="s">
        <v>42</v>
      </c>
      <c r="I16" s="27" t="s">
        <v>53</v>
      </c>
      <c r="J16" s="27" t="s">
        <v>54</v>
      </c>
      <c r="K16" s="34">
        <v>0.95</v>
      </c>
      <c r="L16" s="45" t="s">
        <v>24</v>
      </c>
      <c r="M16" s="45" t="s">
        <v>25</v>
      </c>
      <c r="N16" s="45" t="s">
        <v>26</v>
      </c>
      <c r="O16" s="45" t="s">
        <v>27</v>
      </c>
      <c r="P16" s="245">
        <v>137</v>
      </c>
      <c r="Q16" s="245">
        <v>137</v>
      </c>
      <c r="R16" s="35">
        <f aca="true" t="shared" si="6" ref="R16:R21">P16/Q16</f>
        <v>1</v>
      </c>
      <c r="S16" s="35">
        <f t="shared" si="2"/>
        <v>1.0526315789473684</v>
      </c>
      <c r="T16" s="189" t="str">
        <f t="shared" si="3"/>
        <v>SATISFACTORIO</v>
      </c>
      <c r="U16" s="229" t="s">
        <v>879</v>
      </c>
      <c r="V16" s="229" t="s">
        <v>1077</v>
      </c>
      <c r="W16" s="36"/>
      <c r="X16" s="36"/>
      <c r="Y16" s="37" t="e">
        <f aca="true" t="shared" si="7" ref="Y16:Y21">W16/X16</f>
        <v>#DIV/0!</v>
      </c>
      <c r="Z16" s="37" t="e">
        <f t="shared" si="0"/>
        <v>#DIV/0!</v>
      </c>
      <c r="AA16" s="38" t="e">
        <f t="shared" si="4"/>
        <v>#DIV/0!</v>
      </c>
      <c r="AB16" s="39"/>
      <c r="AC16" s="40"/>
      <c r="AD16" s="29"/>
      <c r="AE16" s="29"/>
      <c r="AF16" s="37" t="e">
        <f aca="true" t="shared" si="8" ref="AF16:AF21">AD16/AE16</f>
        <v>#DIV/0!</v>
      </c>
      <c r="AG16" s="37" t="e">
        <f t="shared" si="1"/>
        <v>#DIV/0!</v>
      </c>
      <c r="AH16" s="38" t="e">
        <f t="shared" si="5"/>
        <v>#DIV/0!</v>
      </c>
      <c r="AI16" s="39"/>
      <c r="AJ16" s="40"/>
    </row>
    <row r="17" spans="1:36" s="1" customFormat="1" ht="283.5" customHeight="1">
      <c r="A17" s="454"/>
      <c r="B17" s="45">
        <v>5</v>
      </c>
      <c r="C17" s="477"/>
      <c r="D17" s="26" t="s">
        <v>39</v>
      </c>
      <c r="E17" s="41" t="s">
        <v>55</v>
      </c>
      <c r="F17" s="27" t="s">
        <v>56</v>
      </c>
      <c r="G17" s="27" t="s">
        <v>56</v>
      </c>
      <c r="H17" s="27" t="s">
        <v>281</v>
      </c>
      <c r="I17" s="27" t="s">
        <v>57</v>
      </c>
      <c r="J17" s="27" t="s">
        <v>58</v>
      </c>
      <c r="K17" s="34">
        <v>1</v>
      </c>
      <c r="L17" s="45" t="s">
        <v>24</v>
      </c>
      <c r="M17" s="45" t="s">
        <v>25</v>
      </c>
      <c r="N17" s="45" t="s">
        <v>26</v>
      </c>
      <c r="O17" s="45" t="s">
        <v>27</v>
      </c>
      <c r="P17" s="245">
        <v>5212</v>
      </c>
      <c r="Q17" s="245">
        <v>5243</v>
      </c>
      <c r="R17" s="35">
        <f t="shared" si="6"/>
        <v>0.9940873545679955</v>
      </c>
      <c r="S17" s="35">
        <f t="shared" si="2"/>
        <v>0.9940873545679955</v>
      </c>
      <c r="T17" s="189" t="str">
        <f t="shared" si="3"/>
        <v>SATISFACTORIO</v>
      </c>
      <c r="U17" s="229" t="s">
        <v>1082</v>
      </c>
      <c r="V17" s="229" t="s">
        <v>1079</v>
      </c>
      <c r="W17" s="36"/>
      <c r="X17" s="36"/>
      <c r="Y17" s="37" t="e">
        <f t="shared" si="7"/>
        <v>#DIV/0!</v>
      </c>
      <c r="Z17" s="37" t="e">
        <f t="shared" si="0"/>
        <v>#DIV/0!</v>
      </c>
      <c r="AA17" s="31" t="e">
        <f t="shared" si="4"/>
        <v>#DIV/0!</v>
      </c>
      <c r="AB17" s="39"/>
      <c r="AC17" s="40"/>
      <c r="AD17" s="29"/>
      <c r="AE17" s="29"/>
      <c r="AF17" s="37" t="e">
        <f t="shared" si="8"/>
        <v>#DIV/0!</v>
      </c>
      <c r="AG17" s="37" t="e">
        <f t="shared" si="1"/>
        <v>#DIV/0!</v>
      </c>
      <c r="AH17" s="31" t="e">
        <f t="shared" si="5"/>
        <v>#DIV/0!</v>
      </c>
      <c r="AI17" s="39"/>
      <c r="AJ17" s="40"/>
    </row>
    <row r="18" spans="1:36" s="1" customFormat="1" ht="283.5" customHeight="1">
      <c r="A18" s="454"/>
      <c r="B18" s="45">
        <v>6</v>
      </c>
      <c r="C18" s="477"/>
      <c r="D18" s="26" t="s">
        <v>39</v>
      </c>
      <c r="E18" s="41" t="s">
        <v>59</v>
      </c>
      <c r="F18" s="27" t="s">
        <v>60</v>
      </c>
      <c r="G18" s="27" t="s">
        <v>60</v>
      </c>
      <c r="H18" s="27" t="s">
        <v>280</v>
      </c>
      <c r="I18" s="27" t="s">
        <v>61</v>
      </c>
      <c r="J18" s="27" t="s">
        <v>62</v>
      </c>
      <c r="K18" s="34">
        <v>1</v>
      </c>
      <c r="L18" s="45" t="s">
        <v>24</v>
      </c>
      <c r="M18" s="45" t="s">
        <v>25</v>
      </c>
      <c r="N18" s="45" t="s">
        <v>26</v>
      </c>
      <c r="O18" s="45" t="s">
        <v>27</v>
      </c>
      <c r="P18" s="245">
        <v>5919</v>
      </c>
      <c r="Q18" s="245">
        <v>5919</v>
      </c>
      <c r="R18" s="35">
        <f t="shared" si="6"/>
        <v>1</v>
      </c>
      <c r="S18" s="35">
        <f t="shared" si="2"/>
        <v>1</v>
      </c>
      <c r="T18" s="189" t="str">
        <f t="shared" si="3"/>
        <v>SATISFACTORIO</v>
      </c>
      <c r="U18" s="264" t="s">
        <v>932</v>
      </c>
      <c r="V18" s="229" t="s">
        <v>1080</v>
      </c>
      <c r="W18" s="36"/>
      <c r="X18" s="36"/>
      <c r="Y18" s="37" t="e">
        <f t="shared" si="7"/>
        <v>#DIV/0!</v>
      </c>
      <c r="Z18" s="37" t="e">
        <f t="shared" si="0"/>
        <v>#DIV/0!</v>
      </c>
      <c r="AA18" s="38" t="e">
        <f t="shared" si="4"/>
        <v>#DIV/0!</v>
      </c>
      <c r="AB18" s="39"/>
      <c r="AC18" s="40"/>
      <c r="AD18" s="29"/>
      <c r="AE18" s="29"/>
      <c r="AF18" s="37" t="e">
        <f t="shared" si="8"/>
        <v>#DIV/0!</v>
      </c>
      <c r="AG18" s="37" t="e">
        <f t="shared" si="1"/>
        <v>#DIV/0!</v>
      </c>
      <c r="AH18" s="38" t="e">
        <f t="shared" si="5"/>
        <v>#DIV/0!</v>
      </c>
      <c r="AI18" s="39"/>
      <c r="AJ18" s="40"/>
    </row>
    <row r="19" spans="1:36" s="1" customFormat="1" ht="283.5" customHeight="1">
      <c r="A19" s="454"/>
      <c r="B19" s="45">
        <v>7</v>
      </c>
      <c r="C19" s="478"/>
      <c r="D19" s="26" t="s">
        <v>39</v>
      </c>
      <c r="E19" s="41" t="s">
        <v>63</v>
      </c>
      <c r="F19" s="27" t="s">
        <v>799</v>
      </c>
      <c r="G19" s="27" t="s">
        <v>799</v>
      </c>
      <c r="H19" s="27" t="s">
        <v>280</v>
      </c>
      <c r="I19" s="27" t="s">
        <v>64</v>
      </c>
      <c r="J19" s="27" t="s">
        <v>65</v>
      </c>
      <c r="K19" s="34">
        <v>1</v>
      </c>
      <c r="L19" s="45" t="s">
        <v>24</v>
      </c>
      <c r="M19" s="45" t="s">
        <v>25</v>
      </c>
      <c r="N19" s="45" t="s">
        <v>26</v>
      </c>
      <c r="O19" s="45" t="s">
        <v>27</v>
      </c>
      <c r="P19" s="245">
        <v>34</v>
      </c>
      <c r="Q19" s="245">
        <v>34</v>
      </c>
      <c r="R19" s="35">
        <f t="shared" si="6"/>
        <v>1</v>
      </c>
      <c r="S19" s="35">
        <f t="shared" si="2"/>
        <v>1</v>
      </c>
      <c r="T19" s="189" t="str">
        <f t="shared" si="3"/>
        <v>SATISFACTORIO</v>
      </c>
      <c r="U19" s="229" t="s">
        <v>918</v>
      </c>
      <c r="V19" s="229" t="s">
        <v>1081</v>
      </c>
      <c r="W19" s="36"/>
      <c r="X19" s="36"/>
      <c r="Y19" s="37" t="e">
        <f t="shared" si="7"/>
        <v>#DIV/0!</v>
      </c>
      <c r="Z19" s="37" t="e">
        <f t="shared" si="0"/>
        <v>#DIV/0!</v>
      </c>
      <c r="AA19" s="31" t="e">
        <f t="shared" si="4"/>
        <v>#DIV/0!</v>
      </c>
      <c r="AB19" s="39"/>
      <c r="AC19" s="40"/>
      <c r="AD19" s="29"/>
      <c r="AE19" s="29"/>
      <c r="AF19" s="37" t="e">
        <f t="shared" si="8"/>
        <v>#DIV/0!</v>
      </c>
      <c r="AG19" s="37" t="e">
        <f t="shared" si="1"/>
        <v>#DIV/0!</v>
      </c>
      <c r="AH19" s="31" t="e">
        <f t="shared" si="5"/>
        <v>#DIV/0!</v>
      </c>
      <c r="AI19" s="39"/>
      <c r="AJ19" s="40"/>
    </row>
    <row r="20" spans="1:36" s="1" customFormat="1" ht="385.5" customHeight="1">
      <c r="A20" s="454"/>
      <c r="B20" s="45">
        <v>8</v>
      </c>
      <c r="C20" s="479" t="s">
        <v>782</v>
      </c>
      <c r="D20" s="42" t="s">
        <v>66</v>
      </c>
      <c r="E20" s="43" t="s">
        <v>67</v>
      </c>
      <c r="F20" s="43" t="s">
        <v>710</v>
      </c>
      <c r="G20" s="43" t="s">
        <v>68</v>
      </c>
      <c r="H20" s="27" t="s">
        <v>69</v>
      </c>
      <c r="I20" s="43" t="s">
        <v>70</v>
      </c>
      <c r="J20" s="43" t="s">
        <v>71</v>
      </c>
      <c r="K20" s="34">
        <v>1</v>
      </c>
      <c r="L20" s="45" t="s">
        <v>24</v>
      </c>
      <c r="M20" s="45" t="s">
        <v>25</v>
      </c>
      <c r="N20" s="45" t="s">
        <v>26</v>
      </c>
      <c r="O20" s="45" t="s">
        <v>27</v>
      </c>
      <c r="P20" s="245">
        <v>2</v>
      </c>
      <c r="Q20" s="245">
        <v>2</v>
      </c>
      <c r="R20" s="35">
        <f t="shared" si="6"/>
        <v>1</v>
      </c>
      <c r="S20" s="35">
        <f t="shared" si="2"/>
        <v>1</v>
      </c>
      <c r="T20" s="189" t="str">
        <f t="shared" si="3"/>
        <v>SATISFACTORIO</v>
      </c>
      <c r="U20" s="229" t="s">
        <v>830</v>
      </c>
      <c r="V20" s="43" t="s">
        <v>1083</v>
      </c>
      <c r="W20" s="36"/>
      <c r="X20" s="36"/>
      <c r="Y20" s="37" t="e">
        <f t="shared" si="7"/>
        <v>#DIV/0!</v>
      </c>
      <c r="Z20" s="37" t="e">
        <f t="shared" si="0"/>
        <v>#DIV/0!</v>
      </c>
      <c r="AA20" s="38" t="e">
        <f t="shared" si="4"/>
        <v>#DIV/0!</v>
      </c>
      <c r="AB20" s="39"/>
      <c r="AC20" s="40"/>
      <c r="AD20" s="29"/>
      <c r="AE20" s="29"/>
      <c r="AF20" s="37" t="e">
        <f t="shared" si="8"/>
        <v>#DIV/0!</v>
      </c>
      <c r="AG20" s="37" t="e">
        <f t="shared" si="1"/>
        <v>#DIV/0!</v>
      </c>
      <c r="AH20" s="38" t="e">
        <f t="shared" si="5"/>
        <v>#DIV/0!</v>
      </c>
      <c r="AI20" s="39"/>
      <c r="AJ20" s="40"/>
    </row>
    <row r="21" spans="1:36" s="1" customFormat="1" ht="407.25" customHeight="1">
      <c r="A21" s="454"/>
      <c r="B21" s="45">
        <v>9</v>
      </c>
      <c r="C21" s="480"/>
      <c r="D21" s="42" t="s">
        <v>66</v>
      </c>
      <c r="E21" s="43" t="s">
        <v>72</v>
      </c>
      <c r="F21" s="43" t="s">
        <v>73</v>
      </c>
      <c r="G21" s="43" t="s">
        <v>711</v>
      </c>
      <c r="H21" s="27" t="s">
        <v>74</v>
      </c>
      <c r="I21" s="43" t="s">
        <v>75</v>
      </c>
      <c r="J21" s="43" t="s">
        <v>71</v>
      </c>
      <c r="K21" s="34">
        <v>1</v>
      </c>
      <c r="L21" s="45" t="s">
        <v>24</v>
      </c>
      <c r="M21" s="45" t="s">
        <v>25</v>
      </c>
      <c r="N21" s="45" t="s">
        <v>26</v>
      </c>
      <c r="O21" s="45" t="s">
        <v>27</v>
      </c>
      <c r="P21" s="245">
        <v>1</v>
      </c>
      <c r="Q21" s="245">
        <v>1</v>
      </c>
      <c r="R21" s="35">
        <f t="shared" si="6"/>
        <v>1</v>
      </c>
      <c r="S21" s="35">
        <f t="shared" si="2"/>
        <v>1</v>
      </c>
      <c r="T21" s="189" t="str">
        <f t="shared" si="3"/>
        <v>SATISFACTORIO</v>
      </c>
      <c r="U21" s="229" t="s">
        <v>923</v>
      </c>
      <c r="V21" s="43" t="s">
        <v>1084</v>
      </c>
      <c r="W21" s="36"/>
      <c r="X21" s="36"/>
      <c r="Y21" s="37" t="e">
        <f t="shared" si="7"/>
        <v>#DIV/0!</v>
      </c>
      <c r="Z21" s="37" t="e">
        <f t="shared" si="0"/>
        <v>#DIV/0!</v>
      </c>
      <c r="AA21" s="31" t="e">
        <f t="shared" si="4"/>
        <v>#DIV/0!</v>
      </c>
      <c r="AB21" s="39"/>
      <c r="AC21" s="40"/>
      <c r="AD21" s="29"/>
      <c r="AE21" s="29"/>
      <c r="AF21" s="37" t="e">
        <f t="shared" si="8"/>
        <v>#DIV/0!</v>
      </c>
      <c r="AG21" s="37" t="e">
        <f t="shared" si="1"/>
        <v>#DIV/0!</v>
      </c>
      <c r="AH21" s="31" t="e">
        <f t="shared" si="5"/>
        <v>#DIV/0!</v>
      </c>
      <c r="AI21" s="39"/>
      <c r="AJ21" s="40"/>
    </row>
    <row r="22" spans="1:36" s="1" customFormat="1" ht="408.75" customHeight="1">
      <c r="A22" s="454"/>
      <c r="B22" s="45">
        <v>10</v>
      </c>
      <c r="C22" s="446" t="s">
        <v>92</v>
      </c>
      <c r="D22" s="44" t="s">
        <v>66</v>
      </c>
      <c r="E22" s="43" t="s">
        <v>76</v>
      </c>
      <c r="F22" s="43" t="s">
        <v>77</v>
      </c>
      <c r="G22" s="43" t="s">
        <v>77</v>
      </c>
      <c r="H22" s="43" t="s">
        <v>78</v>
      </c>
      <c r="I22" s="43" t="s">
        <v>79</v>
      </c>
      <c r="J22" s="43" t="s">
        <v>672</v>
      </c>
      <c r="K22" s="34">
        <v>1</v>
      </c>
      <c r="L22" s="45" t="s">
        <v>24</v>
      </c>
      <c r="M22" s="45" t="s">
        <v>25</v>
      </c>
      <c r="N22" s="45" t="s">
        <v>26</v>
      </c>
      <c r="O22" s="45" t="s">
        <v>27</v>
      </c>
      <c r="P22" s="245">
        <v>1</v>
      </c>
      <c r="Q22" s="245">
        <v>5</v>
      </c>
      <c r="R22" s="35">
        <f aca="true" t="shared" si="9" ref="R22:R38">P22/Q22</f>
        <v>0.2</v>
      </c>
      <c r="S22" s="35">
        <f t="shared" si="2"/>
        <v>0.2</v>
      </c>
      <c r="T22" s="282" t="str">
        <f t="shared" si="3"/>
        <v>INSATISFACTORIO</v>
      </c>
      <c r="U22" s="229" t="s">
        <v>832</v>
      </c>
      <c r="V22" s="43" t="s">
        <v>1127</v>
      </c>
      <c r="W22" s="17"/>
      <c r="X22" s="17"/>
      <c r="Y22" s="18" t="e">
        <f>W22/X22</f>
        <v>#DIV/0!</v>
      </c>
      <c r="Z22" s="18" t="e">
        <f>Y22/S22</f>
        <v>#DIV/0!</v>
      </c>
      <c r="AA22" s="19" t="e">
        <f>IF(Y22&gt;=95%,$P$12,IF(Y22&gt;=70%,$O$12,IF(Y22&gt;=50%,$N$12,IF(Y22&lt;50%,$M$12,))))</f>
        <v>#DIV/0!</v>
      </c>
      <c r="AB22" s="20"/>
      <c r="AC22" s="21"/>
      <c r="AD22" s="14"/>
      <c r="AE22" s="14"/>
      <c r="AF22" s="18" t="e">
        <f>AD22/AE22</f>
        <v>#DIV/0!</v>
      </c>
      <c r="AG22" s="18" t="e">
        <f>AF22/Z22</f>
        <v>#DIV/0!</v>
      </c>
      <c r="AH22" s="19" t="e">
        <f>IF(AF22&gt;=95%,$P$12,IF(AF22&gt;=70%,$O$12,IF(AF22&gt;=50%,$N$12,IF(AF22&lt;50%,$M$12,))))</f>
        <v>#DIV/0!</v>
      </c>
      <c r="AI22" s="20"/>
      <c r="AJ22" s="21"/>
    </row>
    <row r="23" spans="1:36" s="1" customFormat="1" ht="358.5" customHeight="1">
      <c r="A23" s="454"/>
      <c r="B23" s="45">
        <v>11</v>
      </c>
      <c r="C23" s="447"/>
      <c r="D23" s="44" t="s">
        <v>66</v>
      </c>
      <c r="E23" s="43" t="s">
        <v>80</v>
      </c>
      <c r="F23" s="43" t="s">
        <v>81</v>
      </c>
      <c r="G23" s="43" t="s">
        <v>81</v>
      </c>
      <c r="H23" s="43" t="s">
        <v>78</v>
      </c>
      <c r="I23" s="43" t="s">
        <v>82</v>
      </c>
      <c r="J23" s="43" t="s">
        <v>705</v>
      </c>
      <c r="K23" s="34">
        <v>1</v>
      </c>
      <c r="L23" s="45" t="s">
        <v>24</v>
      </c>
      <c r="M23" s="45" t="s">
        <v>25</v>
      </c>
      <c r="N23" s="45" t="s">
        <v>26</v>
      </c>
      <c r="O23" s="45" t="s">
        <v>27</v>
      </c>
      <c r="P23" s="245">
        <v>5</v>
      </c>
      <c r="Q23" s="245">
        <v>13</v>
      </c>
      <c r="R23" s="35">
        <f t="shared" si="9"/>
        <v>0.38461538461538464</v>
      </c>
      <c r="S23" s="35">
        <f t="shared" si="2"/>
        <v>0.38461538461538464</v>
      </c>
      <c r="T23" s="282" t="str">
        <f t="shared" si="3"/>
        <v>INSATISFACTORIO</v>
      </c>
      <c r="U23" s="229" t="s">
        <v>833</v>
      </c>
      <c r="V23" s="43" t="s">
        <v>1128</v>
      </c>
      <c r="W23" s="17"/>
      <c r="X23" s="17"/>
      <c r="Y23" s="18"/>
      <c r="Z23" s="18"/>
      <c r="AA23" s="15"/>
      <c r="AB23" s="20"/>
      <c r="AC23" s="21"/>
      <c r="AD23" s="14"/>
      <c r="AE23" s="14"/>
      <c r="AF23" s="18"/>
      <c r="AG23" s="18"/>
      <c r="AH23" s="15"/>
      <c r="AI23" s="20"/>
      <c r="AJ23" s="21"/>
    </row>
    <row r="24" spans="1:36" s="1" customFormat="1" ht="408.75" customHeight="1">
      <c r="A24" s="454"/>
      <c r="B24" s="45">
        <v>12</v>
      </c>
      <c r="C24" s="447"/>
      <c r="D24" s="441" t="s">
        <v>83</v>
      </c>
      <c r="E24" s="443" t="s">
        <v>84</v>
      </c>
      <c r="F24" s="43" t="s">
        <v>85</v>
      </c>
      <c r="G24" s="43"/>
      <c r="H24" s="43" t="s">
        <v>752</v>
      </c>
      <c r="I24" s="443" t="s">
        <v>86</v>
      </c>
      <c r="J24" s="43" t="s">
        <v>87</v>
      </c>
      <c r="K24" s="34">
        <v>1</v>
      </c>
      <c r="L24" s="45" t="s">
        <v>24</v>
      </c>
      <c r="M24" s="45" t="s">
        <v>25</v>
      </c>
      <c r="N24" s="45" t="s">
        <v>26</v>
      </c>
      <c r="O24" s="45" t="s">
        <v>27</v>
      </c>
      <c r="P24" s="245">
        <v>10</v>
      </c>
      <c r="Q24" s="245">
        <v>12</v>
      </c>
      <c r="R24" s="35">
        <f t="shared" si="9"/>
        <v>0.8333333333333334</v>
      </c>
      <c r="S24" s="35">
        <f t="shared" si="2"/>
        <v>0.8333333333333334</v>
      </c>
      <c r="T24" s="190" t="str">
        <f t="shared" si="3"/>
        <v>ACEPTABLE</v>
      </c>
      <c r="U24" s="229" t="s">
        <v>921</v>
      </c>
      <c r="V24" s="43" t="s">
        <v>1176</v>
      </c>
      <c r="W24" s="17"/>
      <c r="X24" s="17"/>
      <c r="Y24" s="18"/>
      <c r="Z24" s="18"/>
      <c r="AA24" s="15"/>
      <c r="AB24" s="20"/>
      <c r="AC24" s="21"/>
      <c r="AD24" s="14"/>
      <c r="AE24" s="14"/>
      <c r="AF24" s="18"/>
      <c r="AG24" s="18"/>
      <c r="AH24" s="15"/>
      <c r="AI24" s="20"/>
      <c r="AJ24" s="21"/>
    </row>
    <row r="25" spans="1:36" s="1" customFormat="1" ht="364.5" customHeight="1">
      <c r="A25" s="454"/>
      <c r="B25" s="45">
        <v>13</v>
      </c>
      <c r="C25" s="447"/>
      <c r="D25" s="441"/>
      <c r="E25" s="444"/>
      <c r="F25" s="43" t="s">
        <v>88</v>
      </c>
      <c r="G25" s="43" t="s">
        <v>88</v>
      </c>
      <c r="H25" s="43" t="s">
        <v>752</v>
      </c>
      <c r="I25" s="444"/>
      <c r="J25" s="43" t="s">
        <v>89</v>
      </c>
      <c r="K25" s="34">
        <v>1</v>
      </c>
      <c r="L25" s="45" t="s">
        <v>24</v>
      </c>
      <c r="M25" s="45" t="s">
        <v>25</v>
      </c>
      <c r="N25" s="45" t="s">
        <v>26</v>
      </c>
      <c r="O25" s="45" t="s">
        <v>27</v>
      </c>
      <c r="P25" s="245">
        <v>11</v>
      </c>
      <c r="Q25" s="245">
        <v>12</v>
      </c>
      <c r="R25" s="35">
        <f t="shared" si="9"/>
        <v>0.9166666666666666</v>
      </c>
      <c r="S25" s="35">
        <f t="shared" si="2"/>
        <v>0.9166666666666666</v>
      </c>
      <c r="T25" s="190" t="str">
        <f>IF(R25&gt;=95%,$O$12,IF(R25&gt;=70%,$N$12,IF(R25&gt;=50%,$M$12,IF(R25&lt;50%,$L$12,))))</f>
        <v>ACEPTABLE</v>
      </c>
      <c r="U25" s="229" t="s">
        <v>922</v>
      </c>
      <c r="V25" s="43" t="s">
        <v>1177</v>
      </c>
      <c r="W25" s="17"/>
      <c r="X25" s="17"/>
      <c r="Y25" s="18"/>
      <c r="Z25" s="18"/>
      <c r="AA25" s="15"/>
      <c r="AB25" s="20"/>
      <c r="AC25" s="21"/>
      <c r="AD25" s="14"/>
      <c r="AE25" s="14"/>
      <c r="AF25" s="18"/>
      <c r="AG25" s="18"/>
      <c r="AH25" s="15"/>
      <c r="AI25" s="20"/>
      <c r="AJ25" s="21"/>
    </row>
    <row r="26" spans="1:36" s="1" customFormat="1" ht="283.5" customHeight="1">
      <c r="A26" s="455"/>
      <c r="B26" s="45">
        <v>14</v>
      </c>
      <c r="C26" s="448"/>
      <c r="D26" s="442"/>
      <c r="E26" s="445"/>
      <c r="F26" s="43" t="s">
        <v>90</v>
      </c>
      <c r="G26" s="43" t="s">
        <v>90</v>
      </c>
      <c r="H26" s="43" t="s">
        <v>752</v>
      </c>
      <c r="I26" s="445"/>
      <c r="J26" s="43" t="s">
        <v>91</v>
      </c>
      <c r="K26" s="34">
        <v>1</v>
      </c>
      <c r="L26" s="45" t="s">
        <v>24</v>
      </c>
      <c r="M26" s="45" t="s">
        <v>25</v>
      </c>
      <c r="N26" s="45" t="s">
        <v>26</v>
      </c>
      <c r="O26" s="45" t="s">
        <v>27</v>
      </c>
      <c r="P26" s="245">
        <v>2</v>
      </c>
      <c r="Q26" s="245">
        <v>4</v>
      </c>
      <c r="R26" s="35">
        <f t="shared" si="9"/>
        <v>0.5</v>
      </c>
      <c r="S26" s="35">
        <f t="shared" si="2"/>
        <v>0.5</v>
      </c>
      <c r="T26" s="190" t="str">
        <f t="shared" si="3"/>
        <v>MINIMO</v>
      </c>
      <c r="U26" s="229" t="s">
        <v>834</v>
      </c>
      <c r="V26" s="43" t="s">
        <v>1132</v>
      </c>
      <c r="W26" s="17"/>
      <c r="X26" s="17"/>
      <c r="Y26" s="18" t="e">
        <f>W26/X26</f>
        <v>#DIV/0!</v>
      </c>
      <c r="Z26" s="18" t="e">
        <f>Y26/S26</f>
        <v>#DIV/0!</v>
      </c>
      <c r="AA26" s="15" t="e">
        <f>IF(Y26&gt;=95%,$P$12,IF(Y26&gt;=70%,$O$12,IF(Y26&gt;=50%,$N$12,IF(Y26&lt;50%,$M$12,))))</f>
        <v>#DIV/0!</v>
      </c>
      <c r="AB26" s="20"/>
      <c r="AC26" s="21"/>
      <c r="AD26" s="14"/>
      <c r="AE26" s="14"/>
      <c r="AF26" s="18" t="e">
        <f>AD26/AE26</f>
        <v>#DIV/0!</v>
      </c>
      <c r="AG26" s="18" t="e">
        <f>AF26/Z26</f>
        <v>#DIV/0!</v>
      </c>
      <c r="AH26" s="15" t="e">
        <f>IF(AF26&gt;=95%,$P$12,IF(AF26&gt;=70%,$O$12,IF(AF26&gt;=50%,$N$12,IF(AF26&lt;50%,$M$12,))))</f>
        <v>#DIV/0!</v>
      </c>
      <c r="AI26" s="20"/>
      <c r="AJ26" s="21"/>
    </row>
    <row r="27" spans="1:36" s="1" customFormat="1" ht="69.75" customHeight="1" hidden="1">
      <c r="A27" s="209"/>
      <c r="B27" s="210"/>
      <c r="C27" s="169"/>
      <c r="D27" s="167"/>
      <c r="E27" s="168"/>
      <c r="F27" s="43"/>
      <c r="G27" s="43"/>
      <c r="H27" s="43"/>
      <c r="I27" s="168"/>
      <c r="J27" s="43"/>
      <c r="K27" s="34"/>
      <c r="L27" s="45"/>
      <c r="M27" s="45"/>
      <c r="N27" s="45"/>
      <c r="O27" s="45"/>
      <c r="P27" s="246"/>
      <c r="Q27" s="246"/>
      <c r="R27" s="16" t="e">
        <f t="shared" si="9"/>
        <v>#DIV/0!</v>
      </c>
      <c r="S27" s="59"/>
      <c r="T27" s="60"/>
      <c r="U27" s="230"/>
      <c r="V27" s="276"/>
      <c r="W27" s="61"/>
      <c r="X27" s="61"/>
      <c r="Y27" s="62"/>
      <c r="Z27" s="62"/>
      <c r="AA27" s="63"/>
      <c r="AB27" s="64"/>
      <c r="AC27" s="65"/>
      <c r="AD27" s="61"/>
      <c r="AE27" s="61"/>
      <c r="AF27" s="62"/>
      <c r="AG27" s="62"/>
      <c r="AH27" s="63"/>
      <c r="AI27" s="64"/>
      <c r="AJ27" s="65"/>
    </row>
    <row r="28" spans="1:22" ht="282.75" customHeight="1">
      <c r="A28" s="430" t="s">
        <v>93</v>
      </c>
      <c r="B28" s="46">
        <v>1</v>
      </c>
      <c r="C28" s="433" t="s">
        <v>94</v>
      </c>
      <c r="D28" s="47" t="s">
        <v>39</v>
      </c>
      <c r="E28" s="48" t="s">
        <v>95</v>
      </c>
      <c r="F28" s="49" t="s">
        <v>96</v>
      </c>
      <c r="G28" s="49" t="s">
        <v>96</v>
      </c>
      <c r="H28" s="49" t="s">
        <v>97</v>
      </c>
      <c r="I28" s="49" t="s">
        <v>98</v>
      </c>
      <c r="J28" s="49" t="s">
        <v>99</v>
      </c>
      <c r="K28" s="50">
        <v>1</v>
      </c>
      <c r="L28" s="51" t="s">
        <v>24</v>
      </c>
      <c r="M28" s="51" t="s">
        <v>25</v>
      </c>
      <c r="N28" s="51" t="s">
        <v>26</v>
      </c>
      <c r="O28" s="56" t="s">
        <v>27</v>
      </c>
      <c r="P28" s="247">
        <v>3145</v>
      </c>
      <c r="Q28" s="247">
        <v>3700</v>
      </c>
      <c r="R28" s="191">
        <f t="shared" si="9"/>
        <v>0.85</v>
      </c>
      <c r="S28" s="191">
        <f aca="true" t="shared" si="10" ref="S28:S38">R28/K28</f>
        <v>0.85</v>
      </c>
      <c r="T28" s="295" t="str">
        <f aca="true" t="shared" si="11" ref="T28:T38">IF(R28&gt;=95%,$O$12,IF(R28&gt;=70%,$N$12,IF(R28&gt;=50%,$M$12,IF(R28&lt;50%,$L$12,))))</f>
        <v>ACEPTABLE</v>
      </c>
      <c r="U28" s="231" t="s">
        <v>951</v>
      </c>
      <c r="V28" s="231" t="s">
        <v>1133</v>
      </c>
    </row>
    <row r="29" spans="1:22" ht="311.25" customHeight="1">
      <c r="A29" s="431"/>
      <c r="B29" s="46">
        <v>2</v>
      </c>
      <c r="C29" s="433"/>
      <c r="D29" s="47" t="s">
        <v>39</v>
      </c>
      <c r="E29" s="52" t="s">
        <v>100</v>
      </c>
      <c r="F29" s="49" t="s">
        <v>101</v>
      </c>
      <c r="G29" s="49" t="s">
        <v>101</v>
      </c>
      <c r="H29" s="49" t="s">
        <v>102</v>
      </c>
      <c r="I29" s="49" t="s">
        <v>103</v>
      </c>
      <c r="J29" s="49" t="s">
        <v>104</v>
      </c>
      <c r="K29" s="50">
        <v>1</v>
      </c>
      <c r="L29" s="51" t="s">
        <v>24</v>
      </c>
      <c r="M29" s="51" t="s">
        <v>25</v>
      </c>
      <c r="N29" s="51" t="s">
        <v>26</v>
      </c>
      <c r="O29" s="51" t="s">
        <v>27</v>
      </c>
      <c r="P29" s="247">
        <v>351</v>
      </c>
      <c r="Q29" s="247">
        <v>351</v>
      </c>
      <c r="R29" s="191">
        <f t="shared" si="9"/>
        <v>1</v>
      </c>
      <c r="S29" s="191">
        <f t="shared" si="10"/>
        <v>1</v>
      </c>
      <c r="T29" s="295" t="str">
        <f t="shared" si="11"/>
        <v>SATISFACTORIO</v>
      </c>
      <c r="U29" s="231" t="s">
        <v>952</v>
      </c>
      <c r="V29" s="231" t="s">
        <v>1085</v>
      </c>
    </row>
    <row r="30" spans="1:22" ht="320.25" customHeight="1">
      <c r="A30" s="431"/>
      <c r="B30" s="46">
        <v>3</v>
      </c>
      <c r="C30" s="433"/>
      <c r="D30" s="47" t="s">
        <v>39</v>
      </c>
      <c r="E30" s="48" t="s">
        <v>105</v>
      </c>
      <c r="F30" s="49" t="s">
        <v>106</v>
      </c>
      <c r="G30" s="49" t="s">
        <v>106</v>
      </c>
      <c r="H30" s="49" t="s">
        <v>107</v>
      </c>
      <c r="I30" s="49" t="s">
        <v>108</v>
      </c>
      <c r="J30" s="49" t="s">
        <v>109</v>
      </c>
      <c r="K30" s="50">
        <v>1</v>
      </c>
      <c r="L30" s="51" t="s">
        <v>24</v>
      </c>
      <c r="M30" s="51" t="s">
        <v>25</v>
      </c>
      <c r="N30" s="51" t="s">
        <v>26</v>
      </c>
      <c r="O30" s="51" t="s">
        <v>27</v>
      </c>
      <c r="P30" s="247">
        <v>3735</v>
      </c>
      <c r="Q30" s="247">
        <v>3735</v>
      </c>
      <c r="R30" s="191">
        <f t="shared" si="9"/>
        <v>1</v>
      </c>
      <c r="S30" s="191">
        <f t="shared" si="10"/>
        <v>1</v>
      </c>
      <c r="T30" s="295" t="str">
        <f t="shared" si="11"/>
        <v>SATISFACTORIO</v>
      </c>
      <c r="U30" s="266" t="s">
        <v>950</v>
      </c>
      <c r="V30" s="231" t="s">
        <v>1086</v>
      </c>
    </row>
    <row r="31" spans="1:22" ht="306.75" customHeight="1">
      <c r="A31" s="431"/>
      <c r="B31" s="46">
        <v>4</v>
      </c>
      <c r="C31" s="433"/>
      <c r="D31" s="47" t="s">
        <v>39</v>
      </c>
      <c r="E31" s="48" t="s">
        <v>110</v>
      </c>
      <c r="F31" s="49" t="s">
        <v>111</v>
      </c>
      <c r="G31" s="49" t="s">
        <v>111</v>
      </c>
      <c r="H31" s="49" t="s">
        <v>112</v>
      </c>
      <c r="I31" s="49" t="s">
        <v>113</v>
      </c>
      <c r="J31" s="49" t="s">
        <v>114</v>
      </c>
      <c r="K31" s="50">
        <v>1</v>
      </c>
      <c r="L31" s="51" t="s">
        <v>24</v>
      </c>
      <c r="M31" s="51" t="s">
        <v>25</v>
      </c>
      <c r="N31" s="51" t="s">
        <v>26</v>
      </c>
      <c r="O31" s="51" t="s">
        <v>27</v>
      </c>
      <c r="P31" s="247">
        <v>18</v>
      </c>
      <c r="Q31" s="247">
        <v>18</v>
      </c>
      <c r="R31" s="191">
        <f t="shared" si="9"/>
        <v>1</v>
      </c>
      <c r="S31" s="191">
        <f t="shared" si="10"/>
        <v>1</v>
      </c>
      <c r="T31" s="295" t="str">
        <f t="shared" si="11"/>
        <v>SATISFACTORIO</v>
      </c>
      <c r="U31" s="267" t="s">
        <v>953</v>
      </c>
      <c r="V31" s="231" t="s">
        <v>1087</v>
      </c>
    </row>
    <row r="32" spans="1:22" ht="409.5" customHeight="1">
      <c r="A32" s="431"/>
      <c r="B32" s="46">
        <v>5</v>
      </c>
      <c r="C32" s="426" t="s">
        <v>783</v>
      </c>
      <c r="D32" s="47" t="s">
        <v>66</v>
      </c>
      <c r="E32" s="49" t="s">
        <v>115</v>
      </c>
      <c r="F32" s="49" t="s">
        <v>712</v>
      </c>
      <c r="G32" s="49" t="s">
        <v>713</v>
      </c>
      <c r="H32" s="49" t="s">
        <v>753</v>
      </c>
      <c r="I32" s="49" t="s">
        <v>75</v>
      </c>
      <c r="J32" s="49" t="s">
        <v>71</v>
      </c>
      <c r="K32" s="50">
        <v>1</v>
      </c>
      <c r="L32" s="51" t="s">
        <v>24</v>
      </c>
      <c r="M32" s="51" t="s">
        <v>25</v>
      </c>
      <c r="N32" s="51" t="s">
        <v>26</v>
      </c>
      <c r="O32" s="51" t="s">
        <v>27</v>
      </c>
      <c r="P32" s="247">
        <v>1</v>
      </c>
      <c r="Q32" s="247">
        <v>1</v>
      </c>
      <c r="R32" s="191">
        <f t="shared" si="9"/>
        <v>1</v>
      </c>
      <c r="S32" s="191">
        <f t="shared" si="10"/>
        <v>1</v>
      </c>
      <c r="T32" s="295" t="str">
        <f t="shared" si="11"/>
        <v>SATISFACTORIO</v>
      </c>
      <c r="U32" s="231" t="s">
        <v>955</v>
      </c>
      <c r="V32" s="231" t="s">
        <v>1134</v>
      </c>
    </row>
    <row r="33" spans="1:22" ht="283.5" customHeight="1">
      <c r="A33" s="431"/>
      <c r="B33" s="46">
        <v>9</v>
      </c>
      <c r="C33" s="427"/>
      <c r="D33" s="47" t="s">
        <v>66</v>
      </c>
      <c r="E33" s="49" t="s">
        <v>120</v>
      </c>
      <c r="F33" s="49" t="s">
        <v>121</v>
      </c>
      <c r="G33" s="49" t="s">
        <v>122</v>
      </c>
      <c r="H33" s="49" t="s">
        <v>123</v>
      </c>
      <c r="I33" s="49" t="s">
        <v>70</v>
      </c>
      <c r="J33" s="49" t="s">
        <v>71</v>
      </c>
      <c r="K33" s="50">
        <v>1</v>
      </c>
      <c r="L33" s="51" t="s">
        <v>24</v>
      </c>
      <c r="M33" s="51" t="s">
        <v>25</v>
      </c>
      <c r="N33" s="51" t="s">
        <v>26</v>
      </c>
      <c r="O33" s="51" t="s">
        <v>27</v>
      </c>
      <c r="P33" s="247">
        <v>1</v>
      </c>
      <c r="Q33" s="247">
        <v>1</v>
      </c>
      <c r="R33" s="191">
        <f t="shared" si="9"/>
        <v>1</v>
      </c>
      <c r="S33" s="191">
        <f t="shared" si="10"/>
        <v>1</v>
      </c>
      <c r="T33" s="295" t="str">
        <f t="shared" si="11"/>
        <v>SATISFACTORIO</v>
      </c>
      <c r="U33" s="231" t="s">
        <v>954</v>
      </c>
      <c r="V33" s="231" t="s">
        <v>1135</v>
      </c>
    </row>
    <row r="34" spans="1:22" ht="243" customHeight="1">
      <c r="A34" s="431"/>
      <c r="B34" s="46">
        <v>6</v>
      </c>
      <c r="C34" s="426" t="s">
        <v>92</v>
      </c>
      <c r="D34" s="47" t="s">
        <v>66</v>
      </c>
      <c r="E34" s="49" t="s">
        <v>80</v>
      </c>
      <c r="F34" s="49" t="s">
        <v>81</v>
      </c>
      <c r="G34" s="49" t="s">
        <v>81</v>
      </c>
      <c r="H34" s="49" t="s">
        <v>116</v>
      </c>
      <c r="I34" s="49" t="s">
        <v>82</v>
      </c>
      <c r="J34" s="49" t="s">
        <v>312</v>
      </c>
      <c r="K34" s="50">
        <v>1</v>
      </c>
      <c r="L34" s="51" t="s">
        <v>24</v>
      </c>
      <c r="M34" s="51" t="s">
        <v>25</v>
      </c>
      <c r="N34" s="51" t="s">
        <v>26</v>
      </c>
      <c r="O34" s="51" t="s">
        <v>27</v>
      </c>
      <c r="P34" s="247">
        <v>0</v>
      </c>
      <c r="Q34" s="247">
        <v>5</v>
      </c>
      <c r="R34" s="191">
        <f t="shared" si="9"/>
        <v>0</v>
      </c>
      <c r="S34" s="191">
        <f t="shared" si="10"/>
        <v>0</v>
      </c>
      <c r="T34" s="299" t="str">
        <f t="shared" si="11"/>
        <v>INSATISFACTORIO</v>
      </c>
      <c r="U34" s="267" t="s">
        <v>990</v>
      </c>
      <c r="V34" s="231" t="s">
        <v>1136</v>
      </c>
    </row>
    <row r="35" spans="1:22" ht="409.5" customHeight="1">
      <c r="A35" s="431"/>
      <c r="B35" s="46">
        <v>7</v>
      </c>
      <c r="C35" s="434"/>
      <c r="D35" s="47" t="s">
        <v>66</v>
      </c>
      <c r="E35" s="53" t="s">
        <v>117</v>
      </c>
      <c r="F35" s="49" t="s">
        <v>77</v>
      </c>
      <c r="G35" s="49" t="s">
        <v>77</v>
      </c>
      <c r="H35" s="49" t="s">
        <v>97</v>
      </c>
      <c r="I35" s="53" t="s">
        <v>79</v>
      </c>
      <c r="J35" s="49" t="s">
        <v>672</v>
      </c>
      <c r="K35" s="54">
        <v>1</v>
      </c>
      <c r="L35" s="51" t="s">
        <v>24</v>
      </c>
      <c r="M35" s="51" t="s">
        <v>25</v>
      </c>
      <c r="N35" s="51" t="s">
        <v>26</v>
      </c>
      <c r="O35" s="51" t="s">
        <v>27</v>
      </c>
      <c r="P35" s="247" t="s">
        <v>815</v>
      </c>
      <c r="Q35" s="247" t="s">
        <v>815</v>
      </c>
      <c r="R35" s="191" t="s">
        <v>815</v>
      </c>
      <c r="S35" s="191" t="s">
        <v>815</v>
      </c>
      <c r="T35" s="295" t="s">
        <v>815</v>
      </c>
      <c r="U35" s="267" t="s">
        <v>959</v>
      </c>
      <c r="V35" s="231" t="s">
        <v>1137</v>
      </c>
    </row>
    <row r="36" spans="1:22" ht="408" customHeight="1">
      <c r="A36" s="431"/>
      <c r="B36" s="435">
        <v>8</v>
      </c>
      <c r="C36" s="434"/>
      <c r="D36" s="438" t="s">
        <v>83</v>
      </c>
      <c r="E36" s="423" t="s">
        <v>84</v>
      </c>
      <c r="F36" s="49" t="s">
        <v>85</v>
      </c>
      <c r="G36" s="49"/>
      <c r="H36" s="49" t="s">
        <v>119</v>
      </c>
      <c r="I36" s="423" t="s">
        <v>86</v>
      </c>
      <c r="J36" s="49" t="s">
        <v>87</v>
      </c>
      <c r="K36" s="55">
        <v>1</v>
      </c>
      <c r="L36" s="56" t="s">
        <v>24</v>
      </c>
      <c r="M36" s="56" t="s">
        <v>25</v>
      </c>
      <c r="N36" s="56" t="s">
        <v>26</v>
      </c>
      <c r="O36" s="56" t="s">
        <v>27</v>
      </c>
      <c r="P36" s="247">
        <v>9</v>
      </c>
      <c r="Q36" s="247">
        <v>9</v>
      </c>
      <c r="R36" s="191">
        <f t="shared" si="9"/>
        <v>1</v>
      </c>
      <c r="S36" s="191">
        <f t="shared" si="10"/>
        <v>1</v>
      </c>
      <c r="T36" s="295" t="str">
        <f t="shared" si="11"/>
        <v>SATISFACTORIO</v>
      </c>
      <c r="U36" s="231" t="s">
        <v>956</v>
      </c>
      <c r="V36" s="231" t="s">
        <v>1160</v>
      </c>
    </row>
    <row r="37" spans="1:22" ht="270.75" customHeight="1">
      <c r="A37" s="431"/>
      <c r="B37" s="436"/>
      <c r="C37" s="434"/>
      <c r="D37" s="439"/>
      <c r="E37" s="424"/>
      <c r="F37" s="49" t="s">
        <v>673</v>
      </c>
      <c r="G37" s="49"/>
      <c r="H37" s="49" t="s">
        <v>674</v>
      </c>
      <c r="I37" s="424"/>
      <c r="J37" s="49" t="s">
        <v>675</v>
      </c>
      <c r="K37" s="55">
        <v>1</v>
      </c>
      <c r="L37" s="56" t="s">
        <v>24</v>
      </c>
      <c r="M37" s="56" t="s">
        <v>25</v>
      </c>
      <c r="N37" s="56" t="s">
        <v>26</v>
      </c>
      <c r="O37" s="56" t="s">
        <v>27</v>
      </c>
      <c r="P37" s="247">
        <v>2</v>
      </c>
      <c r="Q37" s="247">
        <v>2</v>
      </c>
      <c r="R37" s="191">
        <f t="shared" si="9"/>
        <v>1</v>
      </c>
      <c r="S37" s="191">
        <f t="shared" si="10"/>
        <v>1</v>
      </c>
      <c r="T37" s="295" t="str">
        <f t="shared" si="11"/>
        <v>SATISFACTORIO</v>
      </c>
      <c r="U37" s="231" t="s">
        <v>957</v>
      </c>
      <c r="V37" s="231" t="s">
        <v>1185</v>
      </c>
    </row>
    <row r="38" spans="1:22" ht="393.75" customHeight="1">
      <c r="A38" s="431"/>
      <c r="B38" s="436"/>
      <c r="C38" s="434"/>
      <c r="D38" s="439"/>
      <c r="E38" s="424"/>
      <c r="F38" s="49" t="s">
        <v>88</v>
      </c>
      <c r="G38" s="49" t="s">
        <v>88</v>
      </c>
      <c r="H38" s="49" t="s">
        <v>119</v>
      </c>
      <c r="I38" s="424"/>
      <c r="J38" s="49" t="s">
        <v>89</v>
      </c>
      <c r="K38" s="55">
        <v>1</v>
      </c>
      <c r="L38" s="56" t="s">
        <v>24</v>
      </c>
      <c r="M38" s="56" t="s">
        <v>25</v>
      </c>
      <c r="N38" s="56" t="s">
        <v>26</v>
      </c>
      <c r="O38" s="56" t="s">
        <v>27</v>
      </c>
      <c r="P38" s="247">
        <v>9</v>
      </c>
      <c r="Q38" s="247">
        <v>9</v>
      </c>
      <c r="R38" s="191">
        <f t="shared" si="9"/>
        <v>1</v>
      </c>
      <c r="S38" s="191">
        <f t="shared" si="10"/>
        <v>1</v>
      </c>
      <c r="T38" s="295" t="str">
        <f t="shared" si="11"/>
        <v>SATISFACTORIO</v>
      </c>
      <c r="U38" s="266" t="s">
        <v>958</v>
      </c>
      <c r="V38" s="231" t="s">
        <v>1184</v>
      </c>
    </row>
    <row r="39" spans="1:22" ht="226.5" customHeight="1">
      <c r="A39" s="432"/>
      <c r="B39" s="437"/>
      <c r="C39" s="427"/>
      <c r="D39" s="440"/>
      <c r="E39" s="425"/>
      <c r="F39" s="49" t="s">
        <v>90</v>
      </c>
      <c r="G39" s="49" t="s">
        <v>90</v>
      </c>
      <c r="H39" s="49" t="s">
        <v>119</v>
      </c>
      <c r="I39" s="425"/>
      <c r="J39" s="49" t="s">
        <v>91</v>
      </c>
      <c r="K39" s="55">
        <v>1</v>
      </c>
      <c r="L39" s="56" t="s">
        <v>24</v>
      </c>
      <c r="M39" s="56" t="s">
        <v>25</v>
      </c>
      <c r="N39" s="56" t="s">
        <v>26</v>
      </c>
      <c r="O39" s="56" t="s">
        <v>27</v>
      </c>
      <c r="P39" s="247">
        <v>0</v>
      </c>
      <c r="Q39" s="247">
        <v>1</v>
      </c>
      <c r="R39" s="191">
        <f>P39/Q39</f>
        <v>0</v>
      </c>
      <c r="S39" s="191">
        <f>R39/K39</f>
        <v>0</v>
      </c>
      <c r="T39" s="282" t="str">
        <f>IF(R39&gt;=95%,$O$12,IF(R39&gt;=70%,$N$12,IF(R39&gt;=50%,$M$12,IF(R39&lt;50%,$L$12,))))</f>
        <v>INSATISFACTORIO</v>
      </c>
      <c r="U39" s="231" t="s">
        <v>989</v>
      </c>
      <c r="V39" s="231" t="s">
        <v>1183</v>
      </c>
    </row>
    <row r="40" spans="1:22" ht="69" customHeight="1" hidden="1">
      <c r="A40" s="142"/>
      <c r="B40" s="66"/>
      <c r="C40" s="57"/>
      <c r="D40" s="166"/>
      <c r="E40" s="165"/>
      <c r="F40" s="67"/>
      <c r="G40" s="164"/>
      <c r="H40" s="164"/>
      <c r="I40" s="165"/>
      <c r="J40" s="164"/>
      <c r="K40" s="68"/>
      <c r="L40" s="69"/>
      <c r="M40" s="69"/>
      <c r="N40" s="69"/>
      <c r="O40" s="69"/>
      <c r="P40" s="248"/>
      <c r="Q40" s="248"/>
      <c r="R40" s="16" t="e">
        <f aca="true" t="shared" si="12" ref="R40:R92">P40/Q40</f>
        <v>#DIV/0!</v>
      </c>
      <c r="S40" s="35" t="e">
        <f aca="true" t="shared" si="13" ref="S40:S92">R40/K40</f>
        <v>#DIV/0!</v>
      </c>
      <c r="T40" s="189" t="e">
        <f aca="true" t="shared" si="14" ref="T40:T92">IF(R40&gt;=95%,$O$12,IF(R40&gt;=70%,$N$12,IF(R40&gt;=50%,$M$12,IF(R40&lt;50%,$L$12,))))</f>
        <v>#DIV/0!</v>
      </c>
      <c r="U40" s="232"/>
      <c r="V40" s="277"/>
    </row>
    <row r="41" spans="1:22" ht="409.5" customHeight="1">
      <c r="A41" s="428" t="s">
        <v>124</v>
      </c>
      <c r="B41" s="408">
        <v>1</v>
      </c>
      <c r="C41" s="355" t="s">
        <v>92</v>
      </c>
      <c r="D41" s="351" t="s">
        <v>66</v>
      </c>
      <c r="E41" s="356" t="s">
        <v>117</v>
      </c>
      <c r="F41" s="356" t="s">
        <v>77</v>
      </c>
      <c r="G41" s="356" t="s">
        <v>77</v>
      </c>
      <c r="H41" s="356" t="s">
        <v>118</v>
      </c>
      <c r="I41" s="356" t="s">
        <v>79</v>
      </c>
      <c r="J41" s="356" t="s">
        <v>672</v>
      </c>
      <c r="K41" s="404">
        <v>1</v>
      </c>
      <c r="L41" s="402" t="s">
        <v>24</v>
      </c>
      <c r="M41" s="402" t="s">
        <v>25</v>
      </c>
      <c r="N41" s="402" t="s">
        <v>26</v>
      </c>
      <c r="O41" s="402" t="s">
        <v>27</v>
      </c>
      <c r="P41" s="582">
        <v>14</v>
      </c>
      <c r="Q41" s="582">
        <v>17</v>
      </c>
      <c r="R41" s="585">
        <f t="shared" si="12"/>
        <v>0.8235294117647058</v>
      </c>
      <c r="S41" s="585">
        <f t="shared" si="13"/>
        <v>0.8235294117647058</v>
      </c>
      <c r="T41" s="351" t="str">
        <f t="shared" si="14"/>
        <v>ACEPTABLE</v>
      </c>
      <c r="U41" s="593" t="s">
        <v>960</v>
      </c>
      <c r="V41" s="591" t="s">
        <v>1003</v>
      </c>
    </row>
    <row r="42" spans="1:22" ht="409.5" customHeight="1">
      <c r="A42" s="428"/>
      <c r="B42" s="429"/>
      <c r="C42" s="355"/>
      <c r="D42" s="352"/>
      <c r="E42" s="358"/>
      <c r="F42" s="358"/>
      <c r="G42" s="358"/>
      <c r="H42" s="358"/>
      <c r="I42" s="358"/>
      <c r="J42" s="358"/>
      <c r="K42" s="421"/>
      <c r="L42" s="412"/>
      <c r="M42" s="412"/>
      <c r="N42" s="412"/>
      <c r="O42" s="412"/>
      <c r="P42" s="583"/>
      <c r="Q42" s="583"/>
      <c r="R42" s="586"/>
      <c r="S42" s="586"/>
      <c r="T42" s="352"/>
      <c r="U42" s="594"/>
      <c r="V42" s="596"/>
    </row>
    <row r="43" spans="1:22" ht="409.5" customHeight="1">
      <c r="A43" s="428"/>
      <c r="B43" s="409"/>
      <c r="C43" s="355"/>
      <c r="D43" s="353"/>
      <c r="E43" s="357"/>
      <c r="F43" s="357"/>
      <c r="G43" s="357"/>
      <c r="H43" s="357"/>
      <c r="I43" s="357"/>
      <c r="J43" s="357"/>
      <c r="K43" s="405"/>
      <c r="L43" s="403"/>
      <c r="M43" s="403"/>
      <c r="N43" s="403"/>
      <c r="O43" s="422"/>
      <c r="P43" s="584"/>
      <c r="Q43" s="584"/>
      <c r="R43" s="587"/>
      <c r="S43" s="587"/>
      <c r="T43" s="353"/>
      <c r="U43" s="595"/>
      <c r="V43" s="592"/>
    </row>
    <row r="44" spans="1:22" ht="75" customHeight="1">
      <c r="A44" s="428"/>
      <c r="B44" s="408">
        <v>2</v>
      </c>
      <c r="C44" s="355"/>
      <c r="D44" s="351" t="s">
        <v>125</v>
      </c>
      <c r="E44" s="356" t="s">
        <v>126</v>
      </c>
      <c r="F44" s="356" t="s">
        <v>773</v>
      </c>
      <c r="G44" s="356" t="s">
        <v>127</v>
      </c>
      <c r="H44" s="356" t="s">
        <v>128</v>
      </c>
      <c r="I44" s="356" t="s">
        <v>129</v>
      </c>
      <c r="J44" s="356" t="s">
        <v>130</v>
      </c>
      <c r="K44" s="404">
        <v>1</v>
      </c>
      <c r="L44" s="402" t="s">
        <v>24</v>
      </c>
      <c r="M44" s="402" t="s">
        <v>25</v>
      </c>
      <c r="N44" s="402" t="s">
        <v>26</v>
      </c>
      <c r="O44" s="402" t="s">
        <v>27</v>
      </c>
      <c r="P44" s="582">
        <v>3</v>
      </c>
      <c r="Q44" s="582">
        <v>4</v>
      </c>
      <c r="R44" s="585">
        <f t="shared" si="12"/>
        <v>0.75</v>
      </c>
      <c r="S44" s="585">
        <f t="shared" si="13"/>
        <v>0.75</v>
      </c>
      <c r="T44" s="351" t="str">
        <f t="shared" si="14"/>
        <v>ACEPTABLE</v>
      </c>
      <c r="U44" s="593" t="s">
        <v>822</v>
      </c>
      <c r="V44" s="591" t="s">
        <v>1004</v>
      </c>
    </row>
    <row r="45" spans="1:22" ht="409.5" customHeight="1">
      <c r="A45" s="428"/>
      <c r="B45" s="409"/>
      <c r="C45" s="355"/>
      <c r="D45" s="353"/>
      <c r="E45" s="357"/>
      <c r="F45" s="357"/>
      <c r="G45" s="357"/>
      <c r="H45" s="357"/>
      <c r="I45" s="357"/>
      <c r="J45" s="357"/>
      <c r="K45" s="405"/>
      <c r="L45" s="403"/>
      <c r="M45" s="403"/>
      <c r="N45" s="403"/>
      <c r="O45" s="403"/>
      <c r="P45" s="584"/>
      <c r="Q45" s="584"/>
      <c r="R45" s="587"/>
      <c r="S45" s="587"/>
      <c r="T45" s="353"/>
      <c r="U45" s="595"/>
      <c r="V45" s="592"/>
    </row>
    <row r="46" spans="1:22" ht="409.5" customHeight="1">
      <c r="A46" s="428"/>
      <c r="B46" s="132">
        <v>3</v>
      </c>
      <c r="C46" s="351" t="s">
        <v>92</v>
      </c>
      <c r="D46" s="351" t="s">
        <v>66</v>
      </c>
      <c r="E46" s="71" t="s">
        <v>133</v>
      </c>
      <c r="F46" s="152" t="s">
        <v>134</v>
      </c>
      <c r="G46" s="152" t="s">
        <v>134</v>
      </c>
      <c r="H46" s="71" t="s">
        <v>135</v>
      </c>
      <c r="I46" s="71" t="s">
        <v>136</v>
      </c>
      <c r="J46" s="71" t="s">
        <v>137</v>
      </c>
      <c r="K46" s="73">
        <v>1</v>
      </c>
      <c r="L46" s="74" t="s">
        <v>24</v>
      </c>
      <c r="M46" s="74" t="s">
        <v>25</v>
      </c>
      <c r="N46" s="74" t="s">
        <v>26</v>
      </c>
      <c r="O46" s="74" t="s">
        <v>27</v>
      </c>
      <c r="P46" s="249">
        <v>0</v>
      </c>
      <c r="Q46" s="249">
        <v>1</v>
      </c>
      <c r="R46" s="193">
        <f t="shared" si="12"/>
        <v>0</v>
      </c>
      <c r="S46" s="193">
        <f t="shared" si="13"/>
        <v>0</v>
      </c>
      <c r="T46" s="282" t="str">
        <f>IF(R46&gt;=95%,U46,IF(R46&gt;=70%,$N$12,IF(R46&gt;=50%,$M$12,IF(R46&lt;50%,$L$12,))))</f>
        <v>INSATISFACTORIO</v>
      </c>
      <c r="U46" s="233" t="s">
        <v>800</v>
      </c>
      <c r="V46" s="233" t="s">
        <v>1005</v>
      </c>
    </row>
    <row r="47" spans="1:22" ht="409.5" customHeight="1">
      <c r="A47" s="428"/>
      <c r="B47" s="132">
        <v>4</v>
      </c>
      <c r="C47" s="352"/>
      <c r="D47" s="352"/>
      <c r="E47" s="71" t="s">
        <v>696</v>
      </c>
      <c r="F47" s="72" t="s">
        <v>697</v>
      </c>
      <c r="G47" s="72"/>
      <c r="H47" s="71" t="s">
        <v>135</v>
      </c>
      <c r="I47" s="71" t="s">
        <v>676</v>
      </c>
      <c r="J47" s="71" t="s">
        <v>695</v>
      </c>
      <c r="K47" s="73">
        <v>1</v>
      </c>
      <c r="L47" s="74" t="s">
        <v>24</v>
      </c>
      <c r="M47" s="74" t="s">
        <v>25</v>
      </c>
      <c r="N47" s="74" t="s">
        <v>26</v>
      </c>
      <c r="O47" s="74" t="s">
        <v>27</v>
      </c>
      <c r="P47" s="249">
        <v>0</v>
      </c>
      <c r="Q47" s="249">
        <v>2</v>
      </c>
      <c r="R47" s="193">
        <f t="shared" si="12"/>
        <v>0</v>
      </c>
      <c r="S47" s="193">
        <f t="shared" si="13"/>
        <v>0</v>
      </c>
      <c r="T47" s="282" t="str">
        <f t="shared" si="14"/>
        <v>INSATISFACTORIO</v>
      </c>
      <c r="U47" s="233" t="s">
        <v>801</v>
      </c>
      <c r="V47" s="233" t="s">
        <v>1006</v>
      </c>
    </row>
    <row r="48" spans="1:38" ht="409.5" customHeight="1">
      <c r="A48" s="428"/>
      <c r="B48" s="132">
        <v>5</v>
      </c>
      <c r="C48" s="353"/>
      <c r="D48" s="353"/>
      <c r="E48" s="71" t="s">
        <v>694</v>
      </c>
      <c r="F48" s="72" t="s">
        <v>798</v>
      </c>
      <c r="G48" s="72" t="s">
        <v>741</v>
      </c>
      <c r="H48" s="71" t="s">
        <v>135</v>
      </c>
      <c r="I48" s="71" t="s">
        <v>677</v>
      </c>
      <c r="J48" s="71" t="s">
        <v>695</v>
      </c>
      <c r="K48" s="73">
        <v>1</v>
      </c>
      <c r="L48" s="74" t="s">
        <v>24</v>
      </c>
      <c r="M48" s="74" t="s">
        <v>25</v>
      </c>
      <c r="N48" s="74" t="s">
        <v>26</v>
      </c>
      <c r="O48" s="74" t="s">
        <v>27</v>
      </c>
      <c r="P48" s="249">
        <v>2</v>
      </c>
      <c r="Q48" s="249">
        <v>2</v>
      </c>
      <c r="R48" s="193">
        <f t="shared" si="12"/>
        <v>1</v>
      </c>
      <c r="S48" s="193">
        <f t="shared" si="13"/>
        <v>1</v>
      </c>
      <c r="T48" s="300" t="str">
        <f t="shared" si="14"/>
        <v>SATISFACTORIO</v>
      </c>
      <c r="U48" s="233" t="s">
        <v>802</v>
      </c>
      <c r="V48" s="273" t="s">
        <v>1191</v>
      </c>
      <c r="AL48" s="285"/>
    </row>
    <row r="49" spans="1:38" ht="409.5" customHeight="1">
      <c r="A49" s="428"/>
      <c r="B49" s="132">
        <v>6</v>
      </c>
      <c r="C49" s="151" t="s">
        <v>92</v>
      </c>
      <c r="D49" s="151" t="s">
        <v>66</v>
      </c>
      <c r="E49" s="71" t="s">
        <v>138</v>
      </c>
      <c r="F49" s="72" t="s">
        <v>139</v>
      </c>
      <c r="G49" s="71"/>
      <c r="H49" s="71" t="s">
        <v>279</v>
      </c>
      <c r="I49" s="71" t="s">
        <v>140</v>
      </c>
      <c r="J49" s="71" t="s">
        <v>141</v>
      </c>
      <c r="K49" s="73">
        <v>1</v>
      </c>
      <c r="L49" s="74" t="s">
        <v>24</v>
      </c>
      <c r="M49" s="74" t="s">
        <v>25</v>
      </c>
      <c r="N49" s="74" t="s">
        <v>26</v>
      </c>
      <c r="O49" s="74" t="s">
        <v>27</v>
      </c>
      <c r="P49" s="249">
        <v>1</v>
      </c>
      <c r="Q49" s="249">
        <v>1</v>
      </c>
      <c r="R49" s="193">
        <f t="shared" si="12"/>
        <v>1</v>
      </c>
      <c r="S49" s="193">
        <f t="shared" si="13"/>
        <v>1</v>
      </c>
      <c r="T49" s="151" t="str">
        <f t="shared" si="14"/>
        <v>SATISFACTORIO</v>
      </c>
      <c r="U49" s="233" t="s">
        <v>986</v>
      </c>
      <c r="V49" s="233" t="s">
        <v>1007</v>
      </c>
      <c r="AL49" s="285"/>
    </row>
    <row r="50" spans="1:38" ht="109.5" customHeight="1">
      <c r="A50" s="428"/>
      <c r="B50" s="579">
        <v>7</v>
      </c>
      <c r="C50" s="351" t="s">
        <v>92</v>
      </c>
      <c r="D50" s="351" t="s">
        <v>66</v>
      </c>
      <c r="E50" s="356" t="s">
        <v>142</v>
      </c>
      <c r="F50" s="356" t="s">
        <v>143</v>
      </c>
      <c r="G50" s="356" t="s">
        <v>144</v>
      </c>
      <c r="H50" s="356" t="s">
        <v>145</v>
      </c>
      <c r="I50" s="356" t="s">
        <v>146</v>
      </c>
      <c r="J50" s="356" t="s">
        <v>71</v>
      </c>
      <c r="K50" s="404">
        <v>1</v>
      </c>
      <c r="L50" s="402" t="s">
        <v>24</v>
      </c>
      <c r="M50" s="402" t="s">
        <v>25</v>
      </c>
      <c r="N50" s="402" t="s">
        <v>26</v>
      </c>
      <c r="O50" s="402" t="s">
        <v>27</v>
      </c>
      <c r="P50" s="582">
        <v>4</v>
      </c>
      <c r="Q50" s="582">
        <v>4</v>
      </c>
      <c r="R50" s="585">
        <f t="shared" si="12"/>
        <v>1</v>
      </c>
      <c r="S50" s="585">
        <f t="shared" si="13"/>
        <v>1</v>
      </c>
      <c r="T50" s="351" t="str">
        <f t="shared" si="14"/>
        <v>SATISFACTORIO</v>
      </c>
      <c r="U50" s="588" t="s">
        <v>808</v>
      </c>
      <c r="V50" s="593" t="s">
        <v>1008</v>
      </c>
      <c r="AL50" s="285"/>
    </row>
    <row r="51" spans="1:22" ht="224.25" customHeight="1">
      <c r="A51" s="428"/>
      <c r="B51" s="579"/>
      <c r="C51" s="352"/>
      <c r="D51" s="352"/>
      <c r="E51" s="358"/>
      <c r="F51" s="358"/>
      <c r="G51" s="358"/>
      <c r="H51" s="358"/>
      <c r="I51" s="358"/>
      <c r="J51" s="358"/>
      <c r="K51" s="421"/>
      <c r="L51" s="412"/>
      <c r="M51" s="412"/>
      <c r="N51" s="412"/>
      <c r="O51" s="412"/>
      <c r="P51" s="583"/>
      <c r="Q51" s="583"/>
      <c r="R51" s="586"/>
      <c r="S51" s="586"/>
      <c r="T51" s="352"/>
      <c r="U51" s="589"/>
      <c r="V51" s="594"/>
    </row>
    <row r="52" spans="1:22" ht="207.75" customHeight="1">
      <c r="A52" s="428"/>
      <c r="B52" s="579"/>
      <c r="C52" s="353"/>
      <c r="D52" s="353"/>
      <c r="E52" s="357"/>
      <c r="F52" s="357"/>
      <c r="G52" s="357"/>
      <c r="H52" s="357"/>
      <c r="I52" s="357"/>
      <c r="J52" s="357"/>
      <c r="K52" s="405"/>
      <c r="L52" s="403"/>
      <c r="M52" s="403"/>
      <c r="N52" s="403"/>
      <c r="O52" s="403"/>
      <c r="P52" s="584"/>
      <c r="Q52" s="584"/>
      <c r="R52" s="587"/>
      <c r="S52" s="587"/>
      <c r="T52" s="353"/>
      <c r="U52" s="590"/>
      <c r="V52" s="595"/>
    </row>
    <row r="53" spans="1:22" ht="409.5" customHeight="1">
      <c r="A53" s="428"/>
      <c r="B53" s="133">
        <v>8</v>
      </c>
      <c r="C53" s="151" t="s">
        <v>92</v>
      </c>
      <c r="D53" s="151" t="s">
        <v>66</v>
      </c>
      <c r="E53" s="71" t="s">
        <v>80</v>
      </c>
      <c r="F53" s="72" t="s">
        <v>81</v>
      </c>
      <c r="G53" s="71" t="s">
        <v>81</v>
      </c>
      <c r="H53" s="71" t="s">
        <v>279</v>
      </c>
      <c r="I53" s="71" t="s">
        <v>82</v>
      </c>
      <c r="J53" s="71" t="s">
        <v>705</v>
      </c>
      <c r="K53" s="73">
        <v>1</v>
      </c>
      <c r="L53" s="74" t="s">
        <v>24</v>
      </c>
      <c r="M53" s="74" t="s">
        <v>25</v>
      </c>
      <c r="N53" s="74" t="s">
        <v>26</v>
      </c>
      <c r="O53" s="74" t="s">
        <v>27</v>
      </c>
      <c r="P53" s="249">
        <v>3</v>
      </c>
      <c r="Q53" s="249">
        <v>4</v>
      </c>
      <c r="R53" s="193">
        <f t="shared" si="12"/>
        <v>0.75</v>
      </c>
      <c r="S53" s="193">
        <f t="shared" si="13"/>
        <v>0.75</v>
      </c>
      <c r="T53" s="151" t="str">
        <f t="shared" si="14"/>
        <v>ACEPTABLE</v>
      </c>
      <c r="U53" s="233" t="s">
        <v>842</v>
      </c>
      <c r="V53" s="283" t="s">
        <v>1009</v>
      </c>
    </row>
    <row r="54" spans="1:22" ht="409.5" customHeight="1">
      <c r="A54" s="428"/>
      <c r="B54" s="70">
        <v>9</v>
      </c>
      <c r="C54" s="355" t="s">
        <v>92</v>
      </c>
      <c r="D54" s="355" t="s">
        <v>83</v>
      </c>
      <c r="E54" s="356" t="s">
        <v>84</v>
      </c>
      <c r="F54" s="72" t="s">
        <v>85</v>
      </c>
      <c r="G54" s="72"/>
      <c r="H54" s="72" t="s">
        <v>162</v>
      </c>
      <c r="I54" s="356" t="s">
        <v>86</v>
      </c>
      <c r="J54" s="72" t="s">
        <v>87</v>
      </c>
      <c r="K54" s="77">
        <v>1</v>
      </c>
      <c r="L54" s="78" t="s">
        <v>24</v>
      </c>
      <c r="M54" s="78" t="s">
        <v>25</v>
      </c>
      <c r="N54" s="78" t="s">
        <v>26</v>
      </c>
      <c r="O54" s="78" t="s">
        <v>27</v>
      </c>
      <c r="P54" s="249">
        <v>3</v>
      </c>
      <c r="Q54" s="249">
        <v>3</v>
      </c>
      <c r="R54" s="193">
        <f t="shared" si="12"/>
        <v>1</v>
      </c>
      <c r="S54" s="193">
        <f t="shared" si="13"/>
        <v>1</v>
      </c>
      <c r="T54" s="151" t="str">
        <f t="shared" si="14"/>
        <v>SATISFACTORIO</v>
      </c>
      <c r="U54" s="233" t="s">
        <v>867</v>
      </c>
      <c r="V54" s="233" t="s">
        <v>1010</v>
      </c>
    </row>
    <row r="55" spans="1:22" ht="409.5" customHeight="1">
      <c r="A55" s="428"/>
      <c r="B55" s="70">
        <v>10</v>
      </c>
      <c r="C55" s="355"/>
      <c r="D55" s="355"/>
      <c r="E55" s="358"/>
      <c r="F55" s="72" t="s">
        <v>88</v>
      </c>
      <c r="G55" s="72" t="s">
        <v>88</v>
      </c>
      <c r="H55" s="72" t="s">
        <v>162</v>
      </c>
      <c r="I55" s="358"/>
      <c r="J55" s="72" t="s">
        <v>89</v>
      </c>
      <c r="K55" s="77">
        <v>1</v>
      </c>
      <c r="L55" s="78" t="s">
        <v>24</v>
      </c>
      <c r="M55" s="78" t="s">
        <v>25</v>
      </c>
      <c r="N55" s="78" t="s">
        <v>26</v>
      </c>
      <c r="O55" s="78" t="s">
        <v>27</v>
      </c>
      <c r="P55" s="249">
        <v>3</v>
      </c>
      <c r="Q55" s="249">
        <v>3</v>
      </c>
      <c r="R55" s="193">
        <f t="shared" si="12"/>
        <v>1</v>
      </c>
      <c r="S55" s="193">
        <f t="shared" si="13"/>
        <v>1</v>
      </c>
      <c r="T55" s="151" t="str">
        <f t="shared" si="14"/>
        <v>SATISFACTORIO</v>
      </c>
      <c r="U55" s="233" t="s">
        <v>868</v>
      </c>
      <c r="V55" s="233" t="s">
        <v>1011</v>
      </c>
    </row>
    <row r="56" spans="1:22" ht="239.25" customHeight="1">
      <c r="A56" s="428"/>
      <c r="B56" s="70">
        <v>11</v>
      </c>
      <c r="C56" s="355"/>
      <c r="D56" s="355"/>
      <c r="E56" s="357"/>
      <c r="F56" s="72" t="s">
        <v>90</v>
      </c>
      <c r="G56" s="72" t="s">
        <v>90</v>
      </c>
      <c r="H56" s="72" t="s">
        <v>162</v>
      </c>
      <c r="I56" s="357"/>
      <c r="J56" s="72" t="s">
        <v>91</v>
      </c>
      <c r="K56" s="77">
        <v>1</v>
      </c>
      <c r="L56" s="78" t="s">
        <v>24</v>
      </c>
      <c r="M56" s="78" t="s">
        <v>25</v>
      </c>
      <c r="N56" s="78" t="s">
        <v>26</v>
      </c>
      <c r="O56" s="78" t="s">
        <v>27</v>
      </c>
      <c r="P56" s="249" t="s">
        <v>815</v>
      </c>
      <c r="Q56" s="249" t="s">
        <v>815</v>
      </c>
      <c r="R56" s="193" t="s">
        <v>815</v>
      </c>
      <c r="S56" s="193" t="s">
        <v>815</v>
      </c>
      <c r="T56" s="151" t="s">
        <v>815</v>
      </c>
      <c r="U56" s="233" t="s">
        <v>869</v>
      </c>
      <c r="V56" s="284" t="s">
        <v>815</v>
      </c>
    </row>
    <row r="57" spans="1:22" ht="343.5" customHeight="1">
      <c r="A57" s="428"/>
      <c r="B57" s="70">
        <v>12</v>
      </c>
      <c r="C57" s="355" t="s">
        <v>783</v>
      </c>
      <c r="D57" s="151" t="s">
        <v>66</v>
      </c>
      <c r="E57" s="72" t="s">
        <v>148</v>
      </c>
      <c r="F57" s="72" t="s">
        <v>149</v>
      </c>
      <c r="G57" s="71" t="s">
        <v>150</v>
      </c>
      <c r="H57" s="75" t="s">
        <v>151</v>
      </c>
      <c r="I57" s="71" t="s">
        <v>75</v>
      </c>
      <c r="J57" s="71" t="s">
        <v>71</v>
      </c>
      <c r="K57" s="73">
        <v>1</v>
      </c>
      <c r="L57" s="74" t="s">
        <v>24</v>
      </c>
      <c r="M57" s="74" t="s">
        <v>25</v>
      </c>
      <c r="N57" s="74" t="s">
        <v>26</v>
      </c>
      <c r="O57" s="74" t="s">
        <v>27</v>
      </c>
      <c r="P57" s="249">
        <v>1</v>
      </c>
      <c r="Q57" s="249">
        <v>1</v>
      </c>
      <c r="R57" s="193">
        <f t="shared" si="12"/>
        <v>1</v>
      </c>
      <c r="S57" s="193">
        <f t="shared" si="13"/>
        <v>1</v>
      </c>
      <c r="T57" s="151" t="str">
        <f t="shared" si="14"/>
        <v>SATISFACTORIO</v>
      </c>
      <c r="U57" s="261" t="s">
        <v>823</v>
      </c>
      <c r="V57" s="233" t="s">
        <v>1012</v>
      </c>
    </row>
    <row r="58" spans="1:22" ht="374.25" customHeight="1">
      <c r="A58" s="428"/>
      <c r="B58" s="70">
        <v>13</v>
      </c>
      <c r="C58" s="355"/>
      <c r="D58" s="151" t="s">
        <v>66</v>
      </c>
      <c r="E58" s="71" t="s">
        <v>152</v>
      </c>
      <c r="F58" s="72" t="s">
        <v>153</v>
      </c>
      <c r="G58" s="71" t="s">
        <v>154</v>
      </c>
      <c r="H58" s="75" t="s">
        <v>155</v>
      </c>
      <c r="I58" s="71" t="s">
        <v>75</v>
      </c>
      <c r="J58" s="71" t="s">
        <v>71</v>
      </c>
      <c r="K58" s="73">
        <v>1</v>
      </c>
      <c r="L58" s="74" t="s">
        <v>24</v>
      </c>
      <c r="M58" s="74" t="s">
        <v>25</v>
      </c>
      <c r="N58" s="74" t="s">
        <v>26</v>
      </c>
      <c r="O58" s="74" t="s">
        <v>27</v>
      </c>
      <c r="P58" s="249">
        <v>2</v>
      </c>
      <c r="Q58" s="249">
        <v>2</v>
      </c>
      <c r="R58" s="193">
        <f t="shared" si="12"/>
        <v>1</v>
      </c>
      <c r="S58" s="193">
        <f t="shared" si="13"/>
        <v>1</v>
      </c>
      <c r="T58" s="151" t="str">
        <f t="shared" si="14"/>
        <v>SATISFACTORIO</v>
      </c>
      <c r="U58" s="262" t="s">
        <v>153</v>
      </c>
      <c r="V58" s="233" t="s">
        <v>1013</v>
      </c>
    </row>
    <row r="59" spans="1:22" ht="37.5">
      <c r="A59" s="428"/>
      <c r="B59" s="408">
        <v>14</v>
      </c>
      <c r="C59" s="351" t="s">
        <v>156</v>
      </c>
      <c r="D59" s="351" t="s">
        <v>66</v>
      </c>
      <c r="E59" s="356" t="s">
        <v>157</v>
      </c>
      <c r="F59" s="356" t="s">
        <v>158</v>
      </c>
      <c r="G59" s="356" t="s">
        <v>158</v>
      </c>
      <c r="H59" s="410" t="s">
        <v>159</v>
      </c>
      <c r="I59" s="356" t="s">
        <v>160</v>
      </c>
      <c r="J59" s="356" t="s">
        <v>161</v>
      </c>
      <c r="K59" s="404">
        <v>1</v>
      </c>
      <c r="L59" s="402" t="s">
        <v>24</v>
      </c>
      <c r="M59" s="402" t="s">
        <v>25</v>
      </c>
      <c r="N59" s="402" t="s">
        <v>26</v>
      </c>
      <c r="O59" s="402" t="s">
        <v>27</v>
      </c>
      <c r="P59" s="582">
        <v>3</v>
      </c>
      <c r="Q59" s="582">
        <v>3</v>
      </c>
      <c r="R59" s="585">
        <f t="shared" si="12"/>
        <v>1</v>
      </c>
      <c r="S59" s="585">
        <f t="shared" si="13"/>
        <v>1</v>
      </c>
      <c r="T59" s="351" t="str">
        <f t="shared" si="14"/>
        <v>SATISFACTORIO</v>
      </c>
      <c r="U59" s="588" t="s">
        <v>848</v>
      </c>
      <c r="V59" s="593" t="s">
        <v>1014</v>
      </c>
    </row>
    <row r="60" spans="1:22" ht="360" customHeight="1" thickBot="1">
      <c r="A60" s="428"/>
      <c r="B60" s="409"/>
      <c r="C60" s="353"/>
      <c r="D60" s="353"/>
      <c r="E60" s="357"/>
      <c r="F60" s="357"/>
      <c r="G60" s="357"/>
      <c r="H60" s="411"/>
      <c r="I60" s="357"/>
      <c r="J60" s="357"/>
      <c r="K60" s="405"/>
      <c r="L60" s="403"/>
      <c r="M60" s="403"/>
      <c r="N60" s="403"/>
      <c r="O60" s="403"/>
      <c r="P60" s="584"/>
      <c r="Q60" s="584"/>
      <c r="R60" s="587"/>
      <c r="S60" s="587"/>
      <c r="T60" s="353"/>
      <c r="U60" s="590"/>
      <c r="V60" s="595"/>
    </row>
    <row r="61" spans="1:22" ht="110.25" customHeight="1" hidden="1" thickBot="1">
      <c r="A61" s="143"/>
      <c r="B61" s="76"/>
      <c r="C61" s="151"/>
      <c r="D61" s="151"/>
      <c r="E61" s="79"/>
      <c r="F61" s="72"/>
      <c r="G61" s="72"/>
      <c r="H61" s="72"/>
      <c r="I61" s="153"/>
      <c r="J61" s="72"/>
      <c r="K61" s="77"/>
      <c r="L61" s="78"/>
      <c r="M61" s="78"/>
      <c r="N61" s="78"/>
      <c r="O61" s="78"/>
      <c r="P61" s="248"/>
      <c r="Q61" s="248"/>
      <c r="R61" s="16" t="e">
        <f t="shared" si="12"/>
        <v>#DIV/0!</v>
      </c>
      <c r="S61" s="35" t="e">
        <f t="shared" si="13"/>
        <v>#DIV/0!</v>
      </c>
      <c r="T61" s="189" t="e">
        <f t="shared" si="14"/>
        <v>#DIV/0!</v>
      </c>
      <c r="U61" s="232"/>
      <c r="V61" s="277"/>
    </row>
    <row r="62" spans="1:22" s="82" customFormat="1" ht="321" customHeight="1" thickTop="1">
      <c r="A62" s="398" t="s">
        <v>163</v>
      </c>
      <c r="B62" s="129">
        <v>1</v>
      </c>
      <c r="C62" s="564" t="s">
        <v>708</v>
      </c>
      <c r="D62" s="406" t="s">
        <v>707</v>
      </c>
      <c r="E62" s="211" t="s">
        <v>164</v>
      </c>
      <c r="F62" s="80" t="s">
        <v>165</v>
      </c>
      <c r="G62" s="80" t="s">
        <v>165</v>
      </c>
      <c r="H62" s="80" t="s">
        <v>209</v>
      </c>
      <c r="I62" s="80" t="s">
        <v>166</v>
      </c>
      <c r="J62" s="80" t="s">
        <v>167</v>
      </c>
      <c r="K62" s="212">
        <v>1</v>
      </c>
      <c r="L62" s="124" t="s">
        <v>24</v>
      </c>
      <c r="M62" s="124" t="s">
        <v>25</v>
      </c>
      <c r="N62" s="124" t="s">
        <v>26</v>
      </c>
      <c r="O62" s="124" t="s">
        <v>27</v>
      </c>
      <c r="P62" s="250">
        <f>(65*2)+49+46+43+(16*5)</f>
        <v>348</v>
      </c>
      <c r="Q62" s="250">
        <v>365</v>
      </c>
      <c r="R62" s="194">
        <f t="shared" si="12"/>
        <v>0.9534246575342465</v>
      </c>
      <c r="S62" s="194">
        <f t="shared" si="13"/>
        <v>0.9534246575342465</v>
      </c>
      <c r="T62" s="287" t="str">
        <f t="shared" si="14"/>
        <v>SATISFACTORIO</v>
      </c>
      <c r="U62" s="234" t="s">
        <v>855</v>
      </c>
      <c r="V62" s="234" t="s">
        <v>1036</v>
      </c>
    </row>
    <row r="63" spans="1:22" s="82" customFormat="1" ht="233.25" customHeight="1">
      <c r="A63" s="399"/>
      <c r="B63" s="129">
        <v>2</v>
      </c>
      <c r="C63" s="565"/>
      <c r="D63" s="407"/>
      <c r="E63" s="213" t="s">
        <v>168</v>
      </c>
      <c r="F63" s="80" t="s">
        <v>169</v>
      </c>
      <c r="G63" s="80" t="s">
        <v>169</v>
      </c>
      <c r="H63" s="80" t="s">
        <v>209</v>
      </c>
      <c r="I63" s="80" t="s">
        <v>170</v>
      </c>
      <c r="J63" s="80" t="s">
        <v>171</v>
      </c>
      <c r="K63" s="212">
        <v>1</v>
      </c>
      <c r="L63" s="124" t="s">
        <v>24</v>
      </c>
      <c r="M63" s="124" t="s">
        <v>25</v>
      </c>
      <c r="N63" s="124" t="s">
        <v>26</v>
      </c>
      <c r="O63" s="124" t="s">
        <v>27</v>
      </c>
      <c r="P63" s="250"/>
      <c r="Q63" s="250"/>
      <c r="R63" s="194"/>
      <c r="S63" s="194"/>
      <c r="T63" s="287"/>
      <c r="U63" s="234" t="s">
        <v>877</v>
      </c>
      <c r="V63" s="234" t="s">
        <v>1040</v>
      </c>
    </row>
    <row r="64" spans="1:22" s="82" customFormat="1" ht="273.75" customHeight="1">
      <c r="A64" s="399"/>
      <c r="B64" s="129">
        <v>3</v>
      </c>
      <c r="C64" s="565"/>
      <c r="D64" s="407"/>
      <c r="E64" s="213" t="s">
        <v>172</v>
      </c>
      <c r="F64" s="80" t="s">
        <v>173</v>
      </c>
      <c r="G64" s="80" t="s">
        <v>173</v>
      </c>
      <c r="H64" s="80" t="s">
        <v>209</v>
      </c>
      <c r="I64" s="80" t="s">
        <v>174</v>
      </c>
      <c r="J64" s="80" t="s">
        <v>171</v>
      </c>
      <c r="K64" s="212">
        <v>1</v>
      </c>
      <c r="L64" s="124" t="s">
        <v>24</v>
      </c>
      <c r="M64" s="124" t="s">
        <v>25</v>
      </c>
      <c r="N64" s="124" t="s">
        <v>26</v>
      </c>
      <c r="O64" s="124" t="s">
        <v>27</v>
      </c>
      <c r="P64" s="250">
        <v>67</v>
      </c>
      <c r="Q64" s="250">
        <v>164</v>
      </c>
      <c r="R64" s="194">
        <f t="shared" si="12"/>
        <v>0.40853658536585363</v>
      </c>
      <c r="S64" s="194">
        <f t="shared" si="13"/>
        <v>0.40853658536585363</v>
      </c>
      <c r="T64" s="282" t="str">
        <f t="shared" si="14"/>
        <v>INSATISFACTORIO</v>
      </c>
      <c r="U64" s="288" t="s">
        <v>871</v>
      </c>
      <c r="V64" s="234" t="s">
        <v>1041</v>
      </c>
    </row>
    <row r="65" spans="1:22" s="82" customFormat="1" ht="291" customHeight="1">
      <c r="A65" s="399"/>
      <c r="B65" s="129">
        <v>4</v>
      </c>
      <c r="C65" s="565"/>
      <c r="D65" s="407"/>
      <c r="E65" s="213" t="s">
        <v>175</v>
      </c>
      <c r="F65" s="80" t="s">
        <v>176</v>
      </c>
      <c r="G65" s="80" t="s">
        <v>176</v>
      </c>
      <c r="H65" s="80" t="s">
        <v>209</v>
      </c>
      <c r="I65" s="80" t="s">
        <v>177</v>
      </c>
      <c r="J65" s="80" t="s">
        <v>178</v>
      </c>
      <c r="K65" s="212">
        <v>1</v>
      </c>
      <c r="L65" s="124" t="s">
        <v>24</v>
      </c>
      <c r="M65" s="124" t="s">
        <v>25</v>
      </c>
      <c r="N65" s="124" t="s">
        <v>26</v>
      </c>
      <c r="O65" s="124" t="s">
        <v>27</v>
      </c>
      <c r="P65" s="250">
        <v>3</v>
      </c>
      <c r="Q65" s="250">
        <v>4</v>
      </c>
      <c r="R65" s="194">
        <f t="shared" si="12"/>
        <v>0.75</v>
      </c>
      <c r="S65" s="194">
        <f t="shared" si="13"/>
        <v>0.75</v>
      </c>
      <c r="T65" s="300" t="str">
        <f t="shared" si="14"/>
        <v>ACEPTABLE</v>
      </c>
      <c r="U65" s="263" t="s">
        <v>874</v>
      </c>
      <c r="V65" s="234" t="s">
        <v>1138</v>
      </c>
    </row>
    <row r="66" spans="1:22" s="82" customFormat="1" ht="219" customHeight="1">
      <c r="A66" s="399"/>
      <c r="B66" s="129">
        <v>5</v>
      </c>
      <c r="C66" s="565"/>
      <c r="D66" s="407"/>
      <c r="E66" s="213" t="s">
        <v>179</v>
      </c>
      <c r="F66" s="80" t="s">
        <v>180</v>
      </c>
      <c r="G66" s="80" t="s">
        <v>180</v>
      </c>
      <c r="H66" s="80" t="s">
        <v>209</v>
      </c>
      <c r="I66" s="80" t="s">
        <v>181</v>
      </c>
      <c r="J66" s="80" t="s">
        <v>182</v>
      </c>
      <c r="K66" s="212">
        <v>1</v>
      </c>
      <c r="L66" s="124" t="s">
        <v>24</v>
      </c>
      <c r="M66" s="124" t="s">
        <v>25</v>
      </c>
      <c r="N66" s="124" t="s">
        <v>26</v>
      </c>
      <c r="O66" s="124" t="s">
        <v>27</v>
      </c>
      <c r="P66" s="250">
        <v>22</v>
      </c>
      <c r="Q66" s="250">
        <v>25</v>
      </c>
      <c r="R66" s="194">
        <f t="shared" si="12"/>
        <v>0.88</v>
      </c>
      <c r="S66" s="194">
        <f t="shared" si="13"/>
        <v>0.88</v>
      </c>
      <c r="T66" s="287" t="str">
        <f t="shared" si="14"/>
        <v>ACEPTABLE</v>
      </c>
      <c r="U66" s="263" t="s">
        <v>872</v>
      </c>
      <c r="V66" s="234" t="s">
        <v>1037</v>
      </c>
    </row>
    <row r="67" spans="1:22" s="82" customFormat="1" ht="259.5" customHeight="1">
      <c r="A67" s="399"/>
      <c r="B67" s="129">
        <v>6</v>
      </c>
      <c r="C67" s="565"/>
      <c r="D67" s="407"/>
      <c r="E67" s="213" t="s">
        <v>183</v>
      </c>
      <c r="F67" s="80" t="s">
        <v>184</v>
      </c>
      <c r="G67" s="80" t="s">
        <v>184</v>
      </c>
      <c r="H67" s="80" t="s">
        <v>209</v>
      </c>
      <c r="I67" s="80" t="s">
        <v>185</v>
      </c>
      <c r="J67" s="80" t="s">
        <v>186</v>
      </c>
      <c r="K67" s="212">
        <v>1</v>
      </c>
      <c r="L67" s="124" t="s">
        <v>24</v>
      </c>
      <c r="M67" s="124" t="s">
        <v>25</v>
      </c>
      <c r="N67" s="124" t="s">
        <v>26</v>
      </c>
      <c r="O67" s="124" t="s">
        <v>27</v>
      </c>
      <c r="P67" s="250">
        <v>506</v>
      </c>
      <c r="Q67" s="250">
        <v>506</v>
      </c>
      <c r="R67" s="194">
        <f t="shared" si="12"/>
        <v>1</v>
      </c>
      <c r="S67" s="194">
        <f t="shared" si="13"/>
        <v>1</v>
      </c>
      <c r="T67" s="287" t="str">
        <f t="shared" si="14"/>
        <v>SATISFACTORIO</v>
      </c>
      <c r="U67" s="234" t="s">
        <v>873</v>
      </c>
      <c r="V67" s="234" t="s">
        <v>1060</v>
      </c>
    </row>
    <row r="68" spans="1:22" s="82" customFormat="1" ht="233.25" customHeight="1">
      <c r="A68" s="399"/>
      <c r="B68" s="129">
        <v>7</v>
      </c>
      <c r="C68" s="565"/>
      <c r="D68" s="407"/>
      <c r="E68" s="213" t="s">
        <v>187</v>
      </c>
      <c r="F68" s="80" t="s">
        <v>188</v>
      </c>
      <c r="G68" s="80" t="s">
        <v>188</v>
      </c>
      <c r="H68" s="80" t="s">
        <v>278</v>
      </c>
      <c r="I68" s="80" t="s">
        <v>189</v>
      </c>
      <c r="J68" s="80" t="s">
        <v>190</v>
      </c>
      <c r="K68" s="212">
        <v>1</v>
      </c>
      <c r="L68" s="124" t="s">
        <v>24</v>
      </c>
      <c r="M68" s="124" t="s">
        <v>25</v>
      </c>
      <c r="N68" s="124" t="s">
        <v>26</v>
      </c>
      <c r="O68" s="124" t="s">
        <v>27</v>
      </c>
      <c r="P68" s="250">
        <v>2</v>
      </c>
      <c r="Q68" s="250">
        <v>2</v>
      </c>
      <c r="R68" s="194">
        <f t="shared" si="12"/>
        <v>1</v>
      </c>
      <c r="S68" s="194">
        <f t="shared" si="13"/>
        <v>1</v>
      </c>
      <c r="T68" s="287" t="str">
        <f t="shared" si="14"/>
        <v>SATISFACTORIO</v>
      </c>
      <c r="U68" s="234" t="s">
        <v>860</v>
      </c>
      <c r="V68" s="234" t="s">
        <v>1038</v>
      </c>
    </row>
    <row r="69" spans="1:22" s="82" customFormat="1" ht="262.5" customHeight="1">
      <c r="A69" s="399"/>
      <c r="B69" s="129">
        <v>8</v>
      </c>
      <c r="C69" s="565"/>
      <c r="D69" s="407"/>
      <c r="E69" s="213" t="s">
        <v>191</v>
      </c>
      <c r="F69" s="80" t="s">
        <v>192</v>
      </c>
      <c r="G69" s="80" t="s">
        <v>192</v>
      </c>
      <c r="H69" s="80" t="s">
        <v>278</v>
      </c>
      <c r="I69" s="80" t="s">
        <v>193</v>
      </c>
      <c r="J69" s="80" t="s">
        <v>194</v>
      </c>
      <c r="K69" s="212">
        <v>1</v>
      </c>
      <c r="L69" s="124" t="s">
        <v>24</v>
      </c>
      <c r="M69" s="124" t="s">
        <v>25</v>
      </c>
      <c r="N69" s="124" t="s">
        <v>26</v>
      </c>
      <c r="O69" s="124" t="s">
        <v>27</v>
      </c>
      <c r="P69" s="250"/>
      <c r="Q69" s="250"/>
      <c r="R69" s="194"/>
      <c r="S69" s="194"/>
      <c r="T69" s="287"/>
      <c r="U69" s="234" t="s">
        <v>877</v>
      </c>
      <c r="V69" s="234" t="s">
        <v>1042</v>
      </c>
    </row>
    <row r="70" spans="1:22" s="82" customFormat="1" ht="198.75" customHeight="1">
      <c r="A70" s="399"/>
      <c r="B70" s="129">
        <v>9</v>
      </c>
      <c r="C70" s="565"/>
      <c r="D70" s="407"/>
      <c r="E70" s="213" t="s">
        <v>195</v>
      </c>
      <c r="F70" s="80" t="s">
        <v>196</v>
      </c>
      <c r="G70" s="80" t="s">
        <v>196</v>
      </c>
      <c r="H70" s="80" t="s">
        <v>278</v>
      </c>
      <c r="I70" s="80" t="s">
        <v>197</v>
      </c>
      <c r="J70" s="125" t="s">
        <v>198</v>
      </c>
      <c r="K70" s="212">
        <v>1</v>
      </c>
      <c r="L70" s="124" t="s">
        <v>24</v>
      </c>
      <c r="M70" s="124" t="s">
        <v>25</v>
      </c>
      <c r="N70" s="124" t="s">
        <v>26</v>
      </c>
      <c r="O70" s="124" t="s">
        <v>27</v>
      </c>
      <c r="P70" s="250">
        <f>23+35</f>
        <v>58</v>
      </c>
      <c r="Q70" s="250">
        <v>60</v>
      </c>
      <c r="R70" s="194">
        <f t="shared" si="12"/>
        <v>0.9666666666666667</v>
      </c>
      <c r="S70" s="194">
        <f t="shared" si="13"/>
        <v>0.9666666666666667</v>
      </c>
      <c r="T70" s="287" t="str">
        <f t="shared" si="14"/>
        <v>SATISFACTORIO</v>
      </c>
      <c r="U70" s="234" t="s">
        <v>875</v>
      </c>
      <c r="V70" s="234" t="s">
        <v>1043</v>
      </c>
    </row>
    <row r="71" spans="1:22" s="82" customFormat="1" ht="239.25" customHeight="1">
      <c r="A71" s="399"/>
      <c r="B71" s="129">
        <v>10</v>
      </c>
      <c r="C71" s="401" t="s">
        <v>92</v>
      </c>
      <c r="D71" s="401" t="s">
        <v>66</v>
      </c>
      <c r="E71" s="213" t="s">
        <v>199</v>
      </c>
      <c r="F71" s="80" t="s">
        <v>200</v>
      </c>
      <c r="G71" s="80" t="s">
        <v>200</v>
      </c>
      <c r="H71" s="80" t="s">
        <v>276</v>
      </c>
      <c r="I71" s="80" t="s">
        <v>201</v>
      </c>
      <c r="J71" s="80" t="s">
        <v>202</v>
      </c>
      <c r="K71" s="212">
        <v>1</v>
      </c>
      <c r="L71" s="124" t="s">
        <v>24</v>
      </c>
      <c r="M71" s="124" t="s">
        <v>25</v>
      </c>
      <c r="N71" s="124" t="s">
        <v>26</v>
      </c>
      <c r="O71" s="124" t="s">
        <v>27</v>
      </c>
      <c r="P71" s="250">
        <v>73</v>
      </c>
      <c r="Q71" s="250">
        <v>73</v>
      </c>
      <c r="R71" s="194">
        <f t="shared" si="12"/>
        <v>1</v>
      </c>
      <c r="S71" s="194">
        <f t="shared" si="13"/>
        <v>1</v>
      </c>
      <c r="T71" s="287" t="str">
        <f t="shared" si="14"/>
        <v>SATISFACTORIO</v>
      </c>
      <c r="U71" s="234" t="s">
        <v>856</v>
      </c>
      <c r="V71" s="234" t="s">
        <v>1039</v>
      </c>
    </row>
    <row r="72" spans="1:22" s="82" customFormat="1" ht="305.25" customHeight="1">
      <c r="A72" s="399"/>
      <c r="B72" s="129">
        <v>11</v>
      </c>
      <c r="C72" s="401"/>
      <c r="D72" s="401"/>
      <c r="E72" s="213" t="s">
        <v>76</v>
      </c>
      <c r="F72" s="80" t="s">
        <v>77</v>
      </c>
      <c r="G72" s="80" t="s">
        <v>77</v>
      </c>
      <c r="H72" s="80" t="s">
        <v>277</v>
      </c>
      <c r="I72" s="80" t="s">
        <v>203</v>
      </c>
      <c r="J72" s="80" t="s">
        <v>672</v>
      </c>
      <c r="K72" s="212">
        <v>1</v>
      </c>
      <c r="L72" s="124" t="s">
        <v>24</v>
      </c>
      <c r="M72" s="124" t="s">
        <v>25</v>
      </c>
      <c r="N72" s="124" t="s">
        <v>26</v>
      </c>
      <c r="O72" s="124" t="s">
        <v>27</v>
      </c>
      <c r="P72" s="250">
        <v>1</v>
      </c>
      <c r="Q72" s="250">
        <v>1</v>
      </c>
      <c r="R72" s="194">
        <f t="shared" si="12"/>
        <v>1</v>
      </c>
      <c r="S72" s="194">
        <f t="shared" si="13"/>
        <v>1</v>
      </c>
      <c r="T72" s="287" t="str">
        <f t="shared" si="14"/>
        <v>SATISFACTORIO</v>
      </c>
      <c r="U72" s="234" t="s">
        <v>857</v>
      </c>
      <c r="V72" s="234" t="s">
        <v>1044</v>
      </c>
    </row>
    <row r="73" spans="1:22" s="82" customFormat="1" ht="305.25" customHeight="1">
      <c r="A73" s="399"/>
      <c r="B73" s="129">
        <v>12</v>
      </c>
      <c r="C73" s="401"/>
      <c r="D73" s="401"/>
      <c r="E73" s="213" t="s">
        <v>204</v>
      </c>
      <c r="F73" s="80" t="s">
        <v>81</v>
      </c>
      <c r="G73" s="80" t="s">
        <v>81</v>
      </c>
      <c r="H73" s="80" t="s">
        <v>276</v>
      </c>
      <c r="I73" s="80" t="s">
        <v>82</v>
      </c>
      <c r="J73" s="80" t="s">
        <v>705</v>
      </c>
      <c r="K73" s="81">
        <v>1</v>
      </c>
      <c r="L73" s="124" t="s">
        <v>24</v>
      </c>
      <c r="M73" s="124" t="s">
        <v>25</v>
      </c>
      <c r="N73" s="124" t="s">
        <v>26</v>
      </c>
      <c r="O73" s="124" t="s">
        <v>27</v>
      </c>
      <c r="P73" s="250">
        <f>3+2</f>
        <v>5</v>
      </c>
      <c r="Q73" s="250">
        <f>3+2</f>
        <v>5</v>
      </c>
      <c r="R73" s="194">
        <f t="shared" si="12"/>
        <v>1</v>
      </c>
      <c r="S73" s="194">
        <f t="shared" si="13"/>
        <v>1</v>
      </c>
      <c r="T73" s="287" t="str">
        <f t="shared" si="14"/>
        <v>SATISFACTORIO</v>
      </c>
      <c r="U73" s="234" t="s">
        <v>876</v>
      </c>
      <c r="V73" s="234" t="s">
        <v>1064</v>
      </c>
    </row>
    <row r="74" spans="1:22" s="82" customFormat="1" ht="305.25" customHeight="1">
      <c r="A74" s="399"/>
      <c r="B74" s="129">
        <v>13</v>
      </c>
      <c r="C74" s="401"/>
      <c r="D74" s="401"/>
      <c r="E74" s="561" t="s">
        <v>84</v>
      </c>
      <c r="F74" s="80" t="s">
        <v>85</v>
      </c>
      <c r="G74" s="80"/>
      <c r="H74" s="80" t="s">
        <v>693</v>
      </c>
      <c r="I74" s="561" t="s">
        <v>86</v>
      </c>
      <c r="J74" s="80" t="s">
        <v>87</v>
      </c>
      <c r="K74" s="81">
        <v>1</v>
      </c>
      <c r="L74" s="124" t="s">
        <v>24</v>
      </c>
      <c r="M74" s="124" t="s">
        <v>25</v>
      </c>
      <c r="N74" s="124" t="s">
        <v>26</v>
      </c>
      <c r="O74" s="124" t="s">
        <v>27</v>
      </c>
      <c r="P74" s="250" t="s">
        <v>815</v>
      </c>
      <c r="Q74" s="250" t="s">
        <v>815</v>
      </c>
      <c r="R74" s="250" t="s">
        <v>815</v>
      </c>
      <c r="S74" s="250" t="s">
        <v>815</v>
      </c>
      <c r="T74" s="250" t="s">
        <v>815</v>
      </c>
      <c r="U74" s="234" t="s">
        <v>878</v>
      </c>
      <c r="V74" s="289" t="s">
        <v>815</v>
      </c>
    </row>
    <row r="75" spans="1:22" s="82" customFormat="1" ht="305.25" customHeight="1">
      <c r="A75" s="399"/>
      <c r="B75" s="129">
        <v>14</v>
      </c>
      <c r="C75" s="401"/>
      <c r="D75" s="401"/>
      <c r="E75" s="562"/>
      <c r="F75" s="80" t="s">
        <v>88</v>
      </c>
      <c r="G75" s="80" t="s">
        <v>88</v>
      </c>
      <c r="H75" s="80" t="s">
        <v>693</v>
      </c>
      <c r="I75" s="562"/>
      <c r="J75" s="80" t="s">
        <v>89</v>
      </c>
      <c r="K75" s="81">
        <v>1</v>
      </c>
      <c r="L75" s="124" t="s">
        <v>24</v>
      </c>
      <c r="M75" s="124" t="s">
        <v>25</v>
      </c>
      <c r="N75" s="124" t="s">
        <v>26</v>
      </c>
      <c r="O75" s="124" t="s">
        <v>27</v>
      </c>
      <c r="P75" s="250" t="s">
        <v>815</v>
      </c>
      <c r="Q75" s="250" t="s">
        <v>815</v>
      </c>
      <c r="R75" s="250" t="s">
        <v>815</v>
      </c>
      <c r="S75" s="250" t="s">
        <v>815</v>
      </c>
      <c r="T75" s="250" t="s">
        <v>815</v>
      </c>
      <c r="U75" s="234" t="s">
        <v>878</v>
      </c>
      <c r="V75" s="289" t="s">
        <v>815</v>
      </c>
    </row>
    <row r="76" spans="1:22" s="82" customFormat="1" ht="227.25" customHeight="1">
      <c r="A76" s="399"/>
      <c r="B76" s="129">
        <v>15</v>
      </c>
      <c r="C76" s="401"/>
      <c r="D76" s="401"/>
      <c r="E76" s="563"/>
      <c r="F76" s="80" t="s">
        <v>90</v>
      </c>
      <c r="G76" s="80" t="s">
        <v>90</v>
      </c>
      <c r="H76" s="80" t="s">
        <v>693</v>
      </c>
      <c r="I76" s="563"/>
      <c r="J76" s="80" t="s">
        <v>91</v>
      </c>
      <c r="K76" s="81">
        <v>1</v>
      </c>
      <c r="L76" s="124" t="s">
        <v>24</v>
      </c>
      <c r="M76" s="124" t="s">
        <v>25</v>
      </c>
      <c r="N76" s="124" t="s">
        <v>26</v>
      </c>
      <c r="O76" s="124" t="s">
        <v>27</v>
      </c>
      <c r="P76" s="250" t="s">
        <v>815</v>
      </c>
      <c r="Q76" s="250" t="s">
        <v>815</v>
      </c>
      <c r="R76" s="250" t="s">
        <v>815</v>
      </c>
      <c r="S76" s="250" t="s">
        <v>815</v>
      </c>
      <c r="T76" s="250" t="s">
        <v>815</v>
      </c>
      <c r="U76" s="234" t="s">
        <v>878</v>
      </c>
      <c r="V76" s="289" t="s">
        <v>815</v>
      </c>
    </row>
    <row r="77" spans="1:22" s="82" customFormat="1" ht="409.5" customHeight="1">
      <c r="A77" s="399"/>
      <c r="B77" s="129">
        <v>16</v>
      </c>
      <c r="C77" s="564" t="s">
        <v>763</v>
      </c>
      <c r="D77" s="401"/>
      <c r="E77" s="80" t="s">
        <v>755</v>
      </c>
      <c r="F77" s="80" t="s">
        <v>754</v>
      </c>
      <c r="G77" s="80" t="s">
        <v>754</v>
      </c>
      <c r="H77" s="80" t="s">
        <v>709</v>
      </c>
      <c r="I77" s="80" t="s">
        <v>487</v>
      </c>
      <c r="J77" s="80" t="s">
        <v>1061</v>
      </c>
      <c r="K77" s="81">
        <v>1</v>
      </c>
      <c r="L77" s="124" t="s">
        <v>24</v>
      </c>
      <c r="M77" s="124" t="s">
        <v>25</v>
      </c>
      <c r="N77" s="124" t="s">
        <v>26</v>
      </c>
      <c r="O77" s="124" t="s">
        <v>27</v>
      </c>
      <c r="P77" s="250">
        <v>0</v>
      </c>
      <c r="Q77" s="250">
        <v>3</v>
      </c>
      <c r="R77" s="194">
        <f t="shared" si="12"/>
        <v>0</v>
      </c>
      <c r="S77" s="194">
        <f t="shared" si="13"/>
        <v>0</v>
      </c>
      <c r="T77" s="282" t="str">
        <f t="shared" si="14"/>
        <v>INSATISFACTORIO</v>
      </c>
      <c r="U77" s="234" t="s">
        <v>948</v>
      </c>
      <c r="V77" s="234" t="s">
        <v>1063</v>
      </c>
    </row>
    <row r="78" spans="1:22" s="82" customFormat="1" ht="338.25" customHeight="1">
      <c r="A78" s="399"/>
      <c r="B78" s="129">
        <v>17</v>
      </c>
      <c r="C78" s="575"/>
      <c r="D78" s="401"/>
      <c r="E78" s="80" t="s">
        <v>759</v>
      </c>
      <c r="F78" s="80" t="s">
        <v>756</v>
      </c>
      <c r="G78" s="80" t="s">
        <v>756</v>
      </c>
      <c r="H78" s="80" t="s">
        <v>709</v>
      </c>
      <c r="I78" s="80" t="s">
        <v>487</v>
      </c>
      <c r="J78" s="80" t="s">
        <v>488</v>
      </c>
      <c r="K78" s="81">
        <v>1</v>
      </c>
      <c r="L78" s="124" t="s">
        <v>24</v>
      </c>
      <c r="M78" s="124" t="s">
        <v>25</v>
      </c>
      <c r="N78" s="124" t="s">
        <v>26</v>
      </c>
      <c r="O78" s="124" t="s">
        <v>27</v>
      </c>
      <c r="P78" s="250">
        <v>0</v>
      </c>
      <c r="Q78" s="250">
        <v>2</v>
      </c>
      <c r="R78" s="194">
        <f t="shared" si="12"/>
        <v>0</v>
      </c>
      <c r="S78" s="194">
        <f t="shared" si="13"/>
        <v>0</v>
      </c>
      <c r="T78" s="282" t="str">
        <f t="shared" si="14"/>
        <v>INSATISFACTORIO</v>
      </c>
      <c r="U78" s="234" t="s">
        <v>948</v>
      </c>
      <c r="V78" s="234" t="s">
        <v>1063</v>
      </c>
    </row>
    <row r="79" spans="1:22" s="82" customFormat="1" ht="409.5" customHeight="1">
      <c r="A79" s="400"/>
      <c r="B79" s="129">
        <v>18</v>
      </c>
      <c r="C79" s="128" t="s">
        <v>782</v>
      </c>
      <c r="D79" s="401"/>
      <c r="E79" s="213" t="s">
        <v>205</v>
      </c>
      <c r="F79" s="80" t="s">
        <v>206</v>
      </c>
      <c r="G79" s="80" t="s">
        <v>760</v>
      </c>
      <c r="H79" s="80" t="s">
        <v>757</v>
      </c>
      <c r="I79" s="80" t="s">
        <v>207</v>
      </c>
      <c r="J79" s="125" t="s">
        <v>208</v>
      </c>
      <c r="K79" s="212">
        <v>1</v>
      </c>
      <c r="L79" s="124" t="s">
        <v>24</v>
      </c>
      <c r="M79" s="124" t="s">
        <v>25</v>
      </c>
      <c r="N79" s="124" t="s">
        <v>26</v>
      </c>
      <c r="O79" s="124" t="s">
        <v>27</v>
      </c>
      <c r="P79" s="250">
        <v>0</v>
      </c>
      <c r="Q79" s="250">
        <v>1</v>
      </c>
      <c r="R79" s="194">
        <f>P79/Q79</f>
        <v>0</v>
      </c>
      <c r="S79" s="194">
        <f>R79/K79</f>
        <v>0</v>
      </c>
      <c r="T79" s="282" t="str">
        <f>IF(R79&gt;=95%,$O$12,IF(R79&gt;=70%,$N$12,IF(R79&gt;=50%,$M$12,IF(R79&lt;50%,$L$12,))))</f>
        <v>INSATISFACTORIO</v>
      </c>
      <c r="U79" s="269" t="s">
        <v>949</v>
      </c>
      <c r="V79" s="234" t="s">
        <v>1062</v>
      </c>
    </row>
    <row r="80" spans="1:22" s="82" customFormat="1" ht="84" customHeight="1" hidden="1">
      <c r="A80" s="144"/>
      <c r="B80" s="129"/>
      <c r="C80" s="187"/>
      <c r="D80" s="162"/>
      <c r="E80" s="213"/>
      <c r="F80" s="80"/>
      <c r="G80" s="80"/>
      <c r="H80" s="80"/>
      <c r="I80" s="80"/>
      <c r="J80" s="125"/>
      <c r="K80" s="212"/>
      <c r="L80" s="124"/>
      <c r="M80" s="124"/>
      <c r="N80" s="124"/>
      <c r="O80" s="124"/>
      <c r="P80" s="248"/>
      <c r="Q80" s="248"/>
      <c r="R80" s="16" t="e">
        <f t="shared" si="12"/>
        <v>#DIV/0!</v>
      </c>
      <c r="S80" s="35" t="e">
        <f t="shared" si="13"/>
        <v>#DIV/0!</v>
      </c>
      <c r="T80" s="189" t="e">
        <f t="shared" si="14"/>
        <v>#DIV/0!</v>
      </c>
      <c r="U80" s="232"/>
      <c r="V80" s="277"/>
    </row>
    <row r="81" spans="1:22" ht="294" customHeight="1">
      <c r="A81" s="507" t="s">
        <v>210</v>
      </c>
      <c r="B81" s="78">
        <v>1</v>
      </c>
      <c r="C81" s="351" t="s">
        <v>92</v>
      </c>
      <c r="D81" s="151" t="s">
        <v>66</v>
      </c>
      <c r="E81" s="72" t="s">
        <v>211</v>
      </c>
      <c r="F81" s="72" t="s">
        <v>212</v>
      </c>
      <c r="G81" s="72" t="s">
        <v>213</v>
      </c>
      <c r="H81" s="72" t="s">
        <v>214</v>
      </c>
      <c r="I81" s="72" t="s">
        <v>215</v>
      </c>
      <c r="J81" s="72" t="s">
        <v>216</v>
      </c>
      <c r="K81" s="77">
        <v>1</v>
      </c>
      <c r="L81" s="78" t="s">
        <v>24</v>
      </c>
      <c r="M81" s="78" t="s">
        <v>25</v>
      </c>
      <c r="N81" s="78" t="s">
        <v>26</v>
      </c>
      <c r="O81" s="78" t="s">
        <v>27</v>
      </c>
      <c r="P81" s="249">
        <v>117</v>
      </c>
      <c r="Q81" s="249">
        <v>117</v>
      </c>
      <c r="R81" s="193">
        <f t="shared" si="12"/>
        <v>1</v>
      </c>
      <c r="S81" s="193">
        <f t="shared" si="13"/>
        <v>1</v>
      </c>
      <c r="T81" s="151" t="str">
        <f t="shared" si="14"/>
        <v>SATISFACTORIO</v>
      </c>
      <c r="U81" s="233" t="s">
        <v>902</v>
      </c>
      <c r="V81" s="233" t="s">
        <v>1045</v>
      </c>
    </row>
    <row r="82" spans="1:22" ht="195.75" customHeight="1">
      <c r="A82" s="508"/>
      <c r="B82" s="78">
        <v>2</v>
      </c>
      <c r="C82" s="352"/>
      <c r="D82" s="151" t="s">
        <v>66</v>
      </c>
      <c r="E82" s="72" t="s">
        <v>217</v>
      </c>
      <c r="F82" s="72" t="s">
        <v>218</v>
      </c>
      <c r="G82" s="72" t="s">
        <v>218</v>
      </c>
      <c r="H82" s="72" t="s">
        <v>214</v>
      </c>
      <c r="I82" s="72" t="s">
        <v>219</v>
      </c>
      <c r="J82" s="72" t="s">
        <v>220</v>
      </c>
      <c r="K82" s="77">
        <v>1</v>
      </c>
      <c r="L82" s="78" t="s">
        <v>24</v>
      </c>
      <c r="M82" s="78" t="s">
        <v>25</v>
      </c>
      <c r="N82" s="78" t="s">
        <v>26</v>
      </c>
      <c r="O82" s="78" t="s">
        <v>27</v>
      </c>
      <c r="P82" s="249">
        <v>79</v>
      </c>
      <c r="Q82" s="249">
        <v>79</v>
      </c>
      <c r="R82" s="193">
        <f t="shared" si="12"/>
        <v>1</v>
      </c>
      <c r="S82" s="193">
        <f t="shared" si="13"/>
        <v>1</v>
      </c>
      <c r="T82" s="151" t="str">
        <f t="shared" si="14"/>
        <v>SATISFACTORIO</v>
      </c>
      <c r="U82" s="233" t="s">
        <v>903</v>
      </c>
      <c r="V82" s="233" t="s">
        <v>1058</v>
      </c>
    </row>
    <row r="83" spans="1:22" ht="201.75" customHeight="1">
      <c r="A83" s="508"/>
      <c r="B83" s="78">
        <v>3</v>
      </c>
      <c r="C83" s="352"/>
      <c r="D83" s="151" t="s">
        <v>66</v>
      </c>
      <c r="E83" s="72" t="s">
        <v>221</v>
      </c>
      <c r="F83" s="72" t="s">
        <v>222</v>
      </c>
      <c r="G83" s="72" t="s">
        <v>222</v>
      </c>
      <c r="H83" s="72" t="s">
        <v>223</v>
      </c>
      <c r="I83" s="72" t="s">
        <v>224</v>
      </c>
      <c r="J83" s="72" t="s">
        <v>225</v>
      </c>
      <c r="K83" s="77">
        <v>1</v>
      </c>
      <c r="L83" s="78" t="s">
        <v>24</v>
      </c>
      <c r="M83" s="78" t="s">
        <v>25</v>
      </c>
      <c r="N83" s="78" t="s">
        <v>26</v>
      </c>
      <c r="O83" s="78" t="s">
        <v>27</v>
      </c>
      <c r="P83" s="249">
        <v>133</v>
      </c>
      <c r="Q83" s="249">
        <v>133</v>
      </c>
      <c r="R83" s="193">
        <f t="shared" si="12"/>
        <v>1</v>
      </c>
      <c r="S83" s="193">
        <f t="shared" si="13"/>
        <v>1</v>
      </c>
      <c r="T83" s="151" t="str">
        <f t="shared" si="14"/>
        <v>SATISFACTORIO</v>
      </c>
      <c r="U83" s="233" t="s">
        <v>904</v>
      </c>
      <c r="V83" s="233" t="s">
        <v>1059</v>
      </c>
    </row>
    <row r="84" spans="1:22" s="83" customFormat="1" ht="234.75" customHeight="1">
      <c r="A84" s="508"/>
      <c r="B84" s="78">
        <v>4</v>
      </c>
      <c r="C84" s="352"/>
      <c r="D84" s="151" t="s">
        <v>66</v>
      </c>
      <c r="E84" s="72" t="s">
        <v>704</v>
      </c>
      <c r="F84" s="72" t="s">
        <v>703</v>
      </c>
      <c r="G84" s="72" t="s">
        <v>703</v>
      </c>
      <c r="H84" s="72" t="s">
        <v>228</v>
      </c>
      <c r="I84" s="72" t="s">
        <v>702</v>
      </c>
      <c r="J84" s="72" t="s">
        <v>701</v>
      </c>
      <c r="K84" s="77">
        <v>1</v>
      </c>
      <c r="L84" s="78" t="s">
        <v>24</v>
      </c>
      <c r="M84" s="78" t="s">
        <v>25</v>
      </c>
      <c r="N84" s="78" t="s">
        <v>26</v>
      </c>
      <c r="O84" s="78" t="s">
        <v>27</v>
      </c>
      <c r="P84" s="249">
        <v>20</v>
      </c>
      <c r="Q84" s="249">
        <v>20</v>
      </c>
      <c r="R84" s="193">
        <f t="shared" si="12"/>
        <v>1</v>
      </c>
      <c r="S84" s="193">
        <f t="shared" si="13"/>
        <v>1</v>
      </c>
      <c r="T84" s="151" t="str">
        <f t="shared" si="14"/>
        <v>SATISFACTORIO</v>
      </c>
      <c r="U84" s="233" t="s">
        <v>905</v>
      </c>
      <c r="V84" s="233" t="s">
        <v>1046</v>
      </c>
    </row>
    <row r="85" spans="1:22" ht="276.75" customHeight="1">
      <c r="A85" s="508"/>
      <c r="B85" s="78">
        <v>5</v>
      </c>
      <c r="C85" s="352"/>
      <c r="D85" s="151" t="s">
        <v>66</v>
      </c>
      <c r="E85" s="72" t="s">
        <v>230</v>
      </c>
      <c r="F85" s="72" t="s">
        <v>231</v>
      </c>
      <c r="G85" s="72" t="s">
        <v>231</v>
      </c>
      <c r="H85" s="72" t="s">
        <v>214</v>
      </c>
      <c r="I85" s="72" t="s">
        <v>232</v>
      </c>
      <c r="J85" s="72" t="s">
        <v>233</v>
      </c>
      <c r="K85" s="77">
        <v>1</v>
      </c>
      <c r="L85" s="78" t="s">
        <v>24</v>
      </c>
      <c r="M85" s="78" t="s">
        <v>25</v>
      </c>
      <c r="N85" s="78" t="s">
        <v>26</v>
      </c>
      <c r="O85" s="78" t="s">
        <v>27</v>
      </c>
      <c r="P85" s="249">
        <v>2</v>
      </c>
      <c r="Q85" s="249">
        <v>2</v>
      </c>
      <c r="R85" s="193">
        <f t="shared" si="12"/>
        <v>1</v>
      </c>
      <c r="S85" s="193">
        <f t="shared" si="13"/>
        <v>1</v>
      </c>
      <c r="T85" s="151" t="str">
        <f t="shared" si="14"/>
        <v>SATISFACTORIO</v>
      </c>
      <c r="U85" s="233" t="s">
        <v>906</v>
      </c>
      <c r="V85" s="233" t="s">
        <v>1047</v>
      </c>
    </row>
    <row r="86" spans="1:22" ht="201.75" customHeight="1">
      <c r="A86" s="508"/>
      <c r="B86" s="78">
        <v>6</v>
      </c>
      <c r="C86" s="352"/>
      <c r="D86" s="151" t="s">
        <v>66</v>
      </c>
      <c r="E86" s="72" t="s">
        <v>234</v>
      </c>
      <c r="F86" s="72" t="s">
        <v>235</v>
      </c>
      <c r="G86" s="72" t="s">
        <v>235</v>
      </c>
      <c r="H86" s="72" t="s">
        <v>214</v>
      </c>
      <c r="I86" s="72" t="s">
        <v>236</v>
      </c>
      <c r="J86" s="72" t="s">
        <v>237</v>
      </c>
      <c r="K86" s="77">
        <v>1</v>
      </c>
      <c r="L86" s="78" t="s">
        <v>24</v>
      </c>
      <c r="M86" s="78" t="s">
        <v>25</v>
      </c>
      <c r="N86" s="78" t="s">
        <v>26</v>
      </c>
      <c r="O86" s="78" t="s">
        <v>27</v>
      </c>
      <c r="P86" s="249">
        <v>2</v>
      </c>
      <c r="Q86" s="249">
        <v>2</v>
      </c>
      <c r="R86" s="193">
        <f t="shared" si="12"/>
        <v>1</v>
      </c>
      <c r="S86" s="193">
        <f t="shared" si="13"/>
        <v>1</v>
      </c>
      <c r="T86" s="151" t="str">
        <f t="shared" si="14"/>
        <v>SATISFACTORIO</v>
      </c>
      <c r="U86" s="233" t="s">
        <v>907</v>
      </c>
      <c r="V86" s="233" t="s">
        <v>1048</v>
      </c>
    </row>
    <row r="87" spans="1:22" ht="361.5" customHeight="1">
      <c r="A87" s="508"/>
      <c r="B87" s="78">
        <v>7</v>
      </c>
      <c r="C87" s="352"/>
      <c r="D87" s="151" t="s">
        <v>131</v>
      </c>
      <c r="E87" s="72" t="s">
        <v>252</v>
      </c>
      <c r="F87" s="72" t="s">
        <v>253</v>
      </c>
      <c r="G87" s="72" t="s">
        <v>253</v>
      </c>
      <c r="H87" s="72" t="s">
        <v>254</v>
      </c>
      <c r="I87" s="72" t="s">
        <v>255</v>
      </c>
      <c r="J87" s="72" t="s">
        <v>256</v>
      </c>
      <c r="K87" s="77">
        <v>1</v>
      </c>
      <c r="L87" s="78" t="s">
        <v>24</v>
      </c>
      <c r="M87" s="78" t="s">
        <v>25</v>
      </c>
      <c r="N87" s="78" t="s">
        <v>26</v>
      </c>
      <c r="O87" s="78" t="s">
        <v>27</v>
      </c>
      <c r="P87" s="249">
        <v>55</v>
      </c>
      <c r="Q87" s="249">
        <v>55</v>
      </c>
      <c r="R87" s="193">
        <f t="shared" si="12"/>
        <v>1</v>
      </c>
      <c r="S87" s="193">
        <f t="shared" si="13"/>
        <v>1</v>
      </c>
      <c r="T87" s="151" t="str">
        <f t="shared" si="14"/>
        <v>SATISFACTORIO</v>
      </c>
      <c r="U87" s="233" t="s">
        <v>908</v>
      </c>
      <c r="V87" s="233" t="s">
        <v>1049</v>
      </c>
    </row>
    <row r="88" spans="1:22" ht="324" customHeight="1">
      <c r="A88" s="508"/>
      <c r="B88" s="78">
        <v>8</v>
      </c>
      <c r="C88" s="352"/>
      <c r="D88" s="151" t="s">
        <v>66</v>
      </c>
      <c r="E88" s="72" t="s">
        <v>238</v>
      </c>
      <c r="F88" s="72" t="s">
        <v>239</v>
      </c>
      <c r="G88" s="72" t="s">
        <v>240</v>
      </c>
      <c r="H88" s="72" t="s">
        <v>214</v>
      </c>
      <c r="I88" s="72" t="s">
        <v>241</v>
      </c>
      <c r="J88" s="72" t="s">
        <v>242</v>
      </c>
      <c r="K88" s="77">
        <v>1</v>
      </c>
      <c r="L88" s="78" t="s">
        <v>24</v>
      </c>
      <c r="M88" s="78" t="s">
        <v>25</v>
      </c>
      <c r="N88" s="78" t="s">
        <v>26</v>
      </c>
      <c r="O88" s="78" t="s">
        <v>27</v>
      </c>
      <c r="P88" s="249">
        <v>12</v>
      </c>
      <c r="Q88" s="249">
        <v>14</v>
      </c>
      <c r="R88" s="193">
        <f t="shared" si="12"/>
        <v>0.8571428571428571</v>
      </c>
      <c r="S88" s="193">
        <f t="shared" si="13"/>
        <v>0.8571428571428571</v>
      </c>
      <c r="T88" s="151" t="str">
        <f t="shared" si="14"/>
        <v>ACEPTABLE</v>
      </c>
      <c r="U88" s="233" t="s">
        <v>909</v>
      </c>
      <c r="V88" s="233" t="s">
        <v>1050</v>
      </c>
    </row>
    <row r="89" spans="1:22" ht="409.5" customHeight="1">
      <c r="A89" s="508"/>
      <c r="B89" s="78">
        <v>9</v>
      </c>
      <c r="C89" s="352"/>
      <c r="D89" s="151" t="s">
        <v>66</v>
      </c>
      <c r="E89" s="72" t="s">
        <v>226</v>
      </c>
      <c r="F89" s="72" t="s">
        <v>227</v>
      </c>
      <c r="G89" s="72" t="s">
        <v>227</v>
      </c>
      <c r="H89" s="72" t="s">
        <v>796</v>
      </c>
      <c r="I89" s="72" t="s">
        <v>79</v>
      </c>
      <c r="J89" s="72" t="s">
        <v>672</v>
      </c>
      <c r="K89" s="77">
        <v>1</v>
      </c>
      <c r="L89" s="78" t="s">
        <v>24</v>
      </c>
      <c r="M89" s="78" t="s">
        <v>25</v>
      </c>
      <c r="N89" s="78" t="s">
        <v>26</v>
      </c>
      <c r="O89" s="78" t="s">
        <v>27</v>
      </c>
      <c r="P89" s="249">
        <v>1</v>
      </c>
      <c r="Q89" s="249">
        <v>1</v>
      </c>
      <c r="R89" s="193">
        <f t="shared" si="12"/>
        <v>1</v>
      </c>
      <c r="S89" s="193">
        <f t="shared" si="13"/>
        <v>1</v>
      </c>
      <c r="T89" s="151" t="str">
        <f t="shared" si="14"/>
        <v>SATISFACTORIO</v>
      </c>
      <c r="U89" s="233" t="s">
        <v>1051</v>
      </c>
      <c r="V89" s="233" t="s">
        <v>1052</v>
      </c>
    </row>
    <row r="90" spans="1:22" ht="264" customHeight="1">
      <c r="A90" s="508"/>
      <c r="B90" s="78">
        <v>10</v>
      </c>
      <c r="C90" s="352"/>
      <c r="D90" s="151" t="s">
        <v>66</v>
      </c>
      <c r="E90" s="72" t="s">
        <v>80</v>
      </c>
      <c r="F90" s="72" t="s">
        <v>81</v>
      </c>
      <c r="G90" s="72" t="s">
        <v>81</v>
      </c>
      <c r="H90" s="72" t="s">
        <v>214</v>
      </c>
      <c r="I90" s="72" t="s">
        <v>82</v>
      </c>
      <c r="J90" s="71" t="s">
        <v>705</v>
      </c>
      <c r="K90" s="77">
        <v>1</v>
      </c>
      <c r="L90" s="78" t="s">
        <v>24</v>
      </c>
      <c r="M90" s="78" t="s">
        <v>25</v>
      </c>
      <c r="N90" s="78" t="s">
        <v>26</v>
      </c>
      <c r="O90" s="78" t="s">
        <v>27</v>
      </c>
      <c r="P90" s="249">
        <v>2</v>
      </c>
      <c r="Q90" s="249">
        <v>2</v>
      </c>
      <c r="R90" s="193">
        <f t="shared" si="12"/>
        <v>1</v>
      </c>
      <c r="S90" s="193">
        <f t="shared" si="13"/>
        <v>1</v>
      </c>
      <c r="T90" s="151" t="str">
        <f t="shared" si="14"/>
        <v>SATISFACTORIO</v>
      </c>
      <c r="U90" s="233" t="s">
        <v>910</v>
      </c>
      <c r="V90" s="233" t="s">
        <v>1053</v>
      </c>
    </row>
    <row r="91" spans="1:22" ht="264" customHeight="1">
      <c r="A91" s="508"/>
      <c r="B91" s="192">
        <v>11</v>
      </c>
      <c r="C91" s="352"/>
      <c r="D91" s="351" t="s">
        <v>83</v>
      </c>
      <c r="E91" s="356" t="s">
        <v>84</v>
      </c>
      <c r="F91" s="72" t="s">
        <v>243</v>
      </c>
      <c r="G91" s="72"/>
      <c r="H91" s="72" t="s">
        <v>244</v>
      </c>
      <c r="I91" s="509" t="s">
        <v>86</v>
      </c>
      <c r="J91" s="72" t="s">
        <v>87</v>
      </c>
      <c r="K91" s="77">
        <v>1</v>
      </c>
      <c r="L91" s="78" t="s">
        <v>24</v>
      </c>
      <c r="M91" s="78" t="s">
        <v>25</v>
      </c>
      <c r="N91" s="78" t="s">
        <v>26</v>
      </c>
      <c r="O91" s="78" t="s">
        <v>27</v>
      </c>
      <c r="P91" s="249">
        <v>3</v>
      </c>
      <c r="Q91" s="249">
        <v>3</v>
      </c>
      <c r="R91" s="193">
        <f t="shared" si="12"/>
        <v>1</v>
      </c>
      <c r="S91" s="193">
        <f t="shared" si="13"/>
        <v>1</v>
      </c>
      <c r="T91" s="151" t="str">
        <f t="shared" si="14"/>
        <v>SATISFACTORIO</v>
      </c>
      <c r="U91" s="233" t="s">
        <v>911</v>
      </c>
      <c r="V91" s="233" t="s">
        <v>1054</v>
      </c>
    </row>
    <row r="92" spans="1:22" ht="264" customHeight="1">
      <c r="A92" s="508"/>
      <c r="B92" s="192">
        <v>12</v>
      </c>
      <c r="C92" s="352"/>
      <c r="D92" s="352"/>
      <c r="E92" s="358"/>
      <c r="F92" s="72" t="s">
        <v>245</v>
      </c>
      <c r="G92" s="72" t="s">
        <v>246</v>
      </c>
      <c r="H92" s="72" t="s">
        <v>244</v>
      </c>
      <c r="I92" s="509"/>
      <c r="J92" s="72" t="s">
        <v>247</v>
      </c>
      <c r="K92" s="77">
        <v>1</v>
      </c>
      <c r="L92" s="78" t="s">
        <v>24</v>
      </c>
      <c r="M92" s="78" t="s">
        <v>25</v>
      </c>
      <c r="N92" s="78" t="s">
        <v>26</v>
      </c>
      <c r="O92" s="78" t="s">
        <v>27</v>
      </c>
      <c r="P92" s="249">
        <v>3</v>
      </c>
      <c r="Q92" s="249">
        <v>3</v>
      </c>
      <c r="R92" s="193">
        <f t="shared" si="12"/>
        <v>1</v>
      </c>
      <c r="S92" s="193">
        <f t="shared" si="13"/>
        <v>1</v>
      </c>
      <c r="T92" s="151" t="str">
        <f t="shared" si="14"/>
        <v>SATISFACTORIO</v>
      </c>
      <c r="U92" s="233" t="s">
        <v>912</v>
      </c>
      <c r="V92" s="233" t="s">
        <v>1055</v>
      </c>
    </row>
    <row r="93" spans="1:22" ht="264" customHeight="1">
      <c r="A93" s="508"/>
      <c r="B93" s="192">
        <v>13</v>
      </c>
      <c r="C93" s="353"/>
      <c r="D93" s="353"/>
      <c r="E93" s="357"/>
      <c r="F93" s="72" t="s">
        <v>248</v>
      </c>
      <c r="G93" s="72" t="s">
        <v>249</v>
      </c>
      <c r="H93" s="72" t="s">
        <v>244</v>
      </c>
      <c r="I93" s="509"/>
      <c r="J93" s="72" t="s">
        <v>250</v>
      </c>
      <c r="K93" s="77">
        <v>1</v>
      </c>
      <c r="L93" s="78" t="s">
        <v>24</v>
      </c>
      <c r="M93" s="78" t="s">
        <v>25</v>
      </c>
      <c r="N93" s="78" t="s">
        <v>26</v>
      </c>
      <c r="O93" s="78" t="s">
        <v>27</v>
      </c>
      <c r="P93" s="249" t="s">
        <v>815</v>
      </c>
      <c r="Q93" s="249" t="s">
        <v>815</v>
      </c>
      <c r="R93" s="193" t="s">
        <v>815</v>
      </c>
      <c r="S93" s="193" t="s">
        <v>815</v>
      </c>
      <c r="T93" s="151" t="s">
        <v>815</v>
      </c>
      <c r="U93" s="233" t="s">
        <v>913</v>
      </c>
      <c r="V93" s="284" t="s">
        <v>815</v>
      </c>
    </row>
    <row r="94" spans="1:22" ht="409.5" customHeight="1">
      <c r="A94" s="508"/>
      <c r="B94" s="192">
        <v>14</v>
      </c>
      <c r="C94" s="151" t="s">
        <v>763</v>
      </c>
      <c r="D94" s="149" t="s">
        <v>131</v>
      </c>
      <c r="E94" s="72" t="s">
        <v>706</v>
      </c>
      <c r="F94" s="72" t="s">
        <v>727</v>
      </c>
      <c r="G94" s="72" t="s">
        <v>727</v>
      </c>
      <c r="H94" s="72" t="s">
        <v>797</v>
      </c>
      <c r="I94" s="72" t="s">
        <v>487</v>
      </c>
      <c r="J94" s="72" t="s">
        <v>488</v>
      </c>
      <c r="K94" s="77">
        <v>1</v>
      </c>
      <c r="L94" s="78" t="s">
        <v>24</v>
      </c>
      <c r="M94" s="78" t="s">
        <v>25</v>
      </c>
      <c r="N94" s="78" t="s">
        <v>26</v>
      </c>
      <c r="O94" s="78" t="s">
        <v>27</v>
      </c>
      <c r="P94" s="249">
        <v>6</v>
      </c>
      <c r="Q94" s="249">
        <v>6</v>
      </c>
      <c r="R94" s="193">
        <f aca="true" t="shared" si="15" ref="R94:R157">P94/Q94</f>
        <v>1</v>
      </c>
      <c r="S94" s="193">
        <f aca="true" t="shared" si="16" ref="S94:S157">R94/K94</f>
        <v>1</v>
      </c>
      <c r="T94" s="151" t="str">
        <f aca="true" t="shared" si="17" ref="T94:T157">IF(R94&gt;=95%,$O$12,IF(R94&gt;=70%,$N$12,IF(R94&gt;=50%,$M$12,IF(R94&lt;50%,$L$12,))))</f>
        <v>SATISFACTORIO</v>
      </c>
      <c r="U94" s="233" t="s">
        <v>961</v>
      </c>
      <c r="V94" s="233" t="s">
        <v>1056</v>
      </c>
    </row>
    <row r="95" spans="1:22" ht="409.5" customHeight="1">
      <c r="A95" s="508"/>
      <c r="B95" s="192">
        <v>15</v>
      </c>
      <c r="C95" s="214" t="s">
        <v>783</v>
      </c>
      <c r="D95" s="151" t="s">
        <v>66</v>
      </c>
      <c r="E95" s="72" t="s">
        <v>251</v>
      </c>
      <c r="F95" s="72" t="s">
        <v>714</v>
      </c>
      <c r="G95" s="72" t="s">
        <v>715</v>
      </c>
      <c r="H95" s="72" t="s">
        <v>275</v>
      </c>
      <c r="I95" s="72" t="s">
        <v>75</v>
      </c>
      <c r="J95" s="72" t="s">
        <v>71</v>
      </c>
      <c r="K95" s="77">
        <v>1</v>
      </c>
      <c r="L95" s="78" t="s">
        <v>24</v>
      </c>
      <c r="M95" s="78" t="s">
        <v>25</v>
      </c>
      <c r="N95" s="78" t="s">
        <v>26</v>
      </c>
      <c r="O95" s="78" t="s">
        <v>27</v>
      </c>
      <c r="P95" s="249">
        <v>2</v>
      </c>
      <c r="Q95" s="249">
        <v>2</v>
      </c>
      <c r="R95" s="193">
        <f t="shared" si="15"/>
        <v>1</v>
      </c>
      <c r="S95" s="193">
        <f t="shared" si="16"/>
        <v>1</v>
      </c>
      <c r="T95" s="151" t="str">
        <f t="shared" si="17"/>
        <v>SATISFACTORIO</v>
      </c>
      <c r="U95" s="233" t="s">
        <v>914</v>
      </c>
      <c r="V95" s="286" t="s">
        <v>1057</v>
      </c>
    </row>
    <row r="96" spans="1:22" ht="80.25" customHeight="1" hidden="1">
      <c r="A96" s="215"/>
      <c r="B96" s="130"/>
      <c r="C96" s="214"/>
      <c r="D96" s="151"/>
      <c r="E96" s="72"/>
      <c r="F96" s="72"/>
      <c r="G96" s="72"/>
      <c r="H96" s="72"/>
      <c r="I96" s="72"/>
      <c r="J96" s="72"/>
      <c r="K96" s="77"/>
      <c r="L96" s="78"/>
      <c r="M96" s="78"/>
      <c r="N96" s="78"/>
      <c r="O96" s="78"/>
      <c r="P96" s="248"/>
      <c r="Q96" s="248"/>
      <c r="R96" s="16" t="e">
        <f t="shared" si="15"/>
        <v>#DIV/0!</v>
      </c>
      <c r="S96" s="35" t="e">
        <f t="shared" si="16"/>
        <v>#DIV/0!</v>
      </c>
      <c r="T96" s="189" t="e">
        <f t="shared" si="17"/>
        <v>#DIV/0!</v>
      </c>
      <c r="U96" s="232"/>
      <c r="V96" s="277"/>
    </row>
    <row r="97" spans="1:22" ht="409.5" customHeight="1">
      <c r="A97" s="511" t="s">
        <v>257</v>
      </c>
      <c r="B97" s="85">
        <v>1</v>
      </c>
      <c r="C97" s="514" t="s">
        <v>92</v>
      </c>
      <c r="D97" s="171" t="s">
        <v>66</v>
      </c>
      <c r="E97" s="84" t="s">
        <v>282</v>
      </c>
      <c r="F97" s="84" t="s">
        <v>483</v>
      </c>
      <c r="G97" s="84"/>
      <c r="H97" s="84" t="s">
        <v>283</v>
      </c>
      <c r="I97" s="84" t="s">
        <v>259</v>
      </c>
      <c r="J97" s="84" t="s">
        <v>284</v>
      </c>
      <c r="K97" s="86">
        <v>1</v>
      </c>
      <c r="L97" s="87" t="s">
        <v>24</v>
      </c>
      <c r="M97" s="87" t="s">
        <v>25</v>
      </c>
      <c r="N97" s="87" t="s">
        <v>26</v>
      </c>
      <c r="O97" s="89" t="s">
        <v>27</v>
      </c>
      <c r="P97" s="251">
        <v>12</v>
      </c>
      <c r="Q97" s="251">
        <v>14</v>
      </c>
      <c r="R97" s="195">
        <f t="shared" si="15"/>
        <v>0.8571428571428571</v>
      </c>
      <c r="S97" s="195">
        <f t="shared" si="16"/>
        <v>0.8571428571428571</v>
      </c>
      <c r="T97" s="171" t="str">
        <f t="shared" si="17"/>
        <v>ACEPTABLE</v>
      </c>
      <c r="U97" s="235" t="s">
        <v>850</v>
      </c>
      <c r="V97" s="235" t="s">
        <v>1015</v>
      </c>
    </row>
    <row r="98" spans="1:22" ht="409.5" customHeight="1">
      <c r="A98" s="512"/>
      <c r="B98" s="85">
        <v>2</v>
      </c>
      <c r="C98" s="514"/>
      <c r="D98" s="171" t="s">
        <v>66</v>
      </c>
      <c r="E98" s="84" t="s">
        <v>258</v>
      </c>
      <c r="F98" s="84" t="s">
        <v>285</v>
      </c>
      <c r="G98" s="84" t="s">
        <v>285</v>
      </c>
      <c r="H98" s="84" t="s">
        <v>283</v>
      </c>
      <c r="I98" s="84" t="s">
        <v>259</v>
      </c>
      <c r="J98" s="84" t="s">
        <v>260</v>
      </c>
      <c r="K98" s="86">
        <v>1</v>
      </c>
      <c r="L98" s="87" t="s">
        <v>24</v>
      </c>
      <c r="M98" s="87" t="s">
        <v>25</v>
      </c>
      <c r="N98" s="87" t="s">
        <v>26</v>
      </c>
      <c r="O98" s="87" t="s">
        <v>27</v>
      </c>
      <c r="P98" s="251">
        <v>79</v>
      </c>
      <c r="Q98" s="251">
        <v>79</v>
      </c>
      <c r="R98" s="195">
        <f t="shared" si="15"/>
        <v>1</v>
      </c>
      <c r="S98" s="195">
        <f t="shared" si="16"/>
        <v>1</v>
      </c>
      <c r="T98" s="171" t="str">
        <f t="shared" si="17"/>
        <v>SATISFACTORIO</v>
      </c>
      <c r="U98" s="235" t="s">
        <v>985</v>
      </c>
      <c r="V98" s="235" t="s">
        <v>1016</v>
      </c>
    </row>
    <row r="99" spans="1:22" ht="409.5" customHeight="1">
      <c r="A99" s="512"/>
      <c r="B99" s="85">
        <v>3</v>
      </c>
      <c r="C99" s="514"/>
      <c r="D99" s="171" t="s">
        <v>66</v>
      </c>
      <c r="E99" s="84" t="s">
        <v>261</v>
      </c>
      <c r="F99" s="84" t="s">
        <v>962</v>
      </c>
      <c r="G99" s="84"/>
      <c r="H99" s="84" t="s">
        <v>147</v>
      </c>
      <c r="I99" s="84" t="s">
        <v>262</v>
      </c>
      <c r="J99" s="84" t="s">
        <v>263</v>
      </c>
      <c r="K99" s="86">
        <v>1</v>
      </c>
      <c r="L99" s="87" t="s">
        <v>24</v>
      </c>
      <c r="M99" s="87" t="s">
        <v>25</v>
      </c>
      <c r="N99" s="87" t="s">
        <v>26</v>
      </c>
      <c r="O99" s="87" t="s">
        <v>27</v>
      </c>
      <c r="P99" s="251">
        <v>14</v>
      </c>
      <c r="Q99" s="251">
        <v>14</v>
      </c>
      <c r="R99" s="195">
        <f t="shared" si="15"/>
        <v>1</v>
      </c>
      <c r="S99" s="195">
        <f t="shared" si="16"/>
        <v>1</v>
      </c>
      <c r="T99" s="171" t="str">
        <f t="shared" si="17"/>
        <v>SATISFACTORIO</v>
      </c>
      <c r="U99" s="235" t="s">
        <v>963</v>
      </c>
      <c r="V99" s="235" t="s">
        <v>1017</v>
      </c>
    </row>
    <row r="100" spans="1:22" ht="355.5" customHeight="1">
      <c r="A100" s="512"/>
      <c r="B100" s="85">
        <v>4</v>
      </c>
      <c r="C100" s="514"/>
      <c r="D100" s="171" t="s">
        <v>66</v>
      </c>
      <c r="E100" s="84" t="s">
        <v>264</v>
      </c>
      <c r="F100" s="84" t="s">
        <v>265</v>
      </c>
      <c r="G100" s="84" t="s">
        <v>266</v>
      </c>
      <c r="H100" s="84" t="s">
        <v>267</v>
      </c>
      <c r="I100" s="84" t="s">
        <v>268</v>
      </c>
      <c r="J100" s="84" t="s">
        <v>269</v>
      </c>
      <c r="K100" s="86">
        <v>1</v>
      </c>
      <c r="L100" s="87" t="s">
        <v>24</v>
      </c>
      <c r="M100" s="87" t="s">
        <v>25</v>
      </c>
      <c r="N100" s="87" t="s">
        <v>26</v>
      </c>
      <c r="O100" s="87" t="s">
        <v>27</v>
      </c>
      <c r="P100" s="251">
        <v>0</v>
      </c>
      <c r="Q100" s="251">
        <v>1</v>
      </c>
      <c r="R100" s="195">
        <f t="shared" si="15"/>
        <v>0</v>
      </c>
      <c r="S100" s="195">
        <f t="shared" si="16"/>
        <v>0</v>
      </c>
      <c r="T100" s="282" t="str">
        <f t="shared" si="17"/>
        <v>INSATISFACTORIO</v>
      </c>
      <c r="U100" s="235" t="s">
        <v>964</v>
      </c>
      <c r="V100" s="235" t="s">
        <v>1018</v>
      </c>
    </row>
    <row r="101" spans="1:22" ht="409.5" customHeight="1">
      <c r="A101" s="512"/>
      <c r="B101" s="85">
        <v>5</v>
      </c>
      <c r="C101" s="514"/>
      <c r="D101" s="171" t="s">
        <v>66</v>
      </c>
      <c r="E101" s="84" t="s">
        <v>270</v>
      </c>
      <c r="F101" s="84" t="s">
        <v>698</v>
      </c>
      <c r="G101" s="84" t="s">
        <v>699</v>
      </c>
      <c r="H101" s="84" t="s">
        <v>271</v>
      </c>
      <c r="I101" s="84" t="s">
        <v>272</v>
      </c>
      <c r="J101" s="84" t="s">
        <v>700</v>
      </c>
      <c r="K101" s="86">
        <v>1</v>
      </c>
      <c r="L101" s="87" t="s">
        <v>24</v>
      </c>
      <c r="M101" s="87" t="s">
        <v>25</v>
      </c>
      <c r="N101" s="87" t="s">
        <v>26</v>
      </c>
      <c r="O101" s="87" t="s">
        <v>27</v>
      </c>
      <c r="P101" s="251">
        <v>0</v>
      </c>
      <c r="Q101" s="251">
        <v>2</v>
      </c>
      <c r="R101" s="195">
        <f t="shared" si="15"/>
        <v>0</v>
      </c>
      <c r="S101" s="195">
        <f t="shared" si="16"/>
        <v>0</v>
      </c>
      <c r="T101" s="282" t="str">
        <f t="shared" si="17"/>
        <v>INSATISFACTORIO</v>
      </c>
      <c r="U101" s="235" t="s">
        <v>965</v>
      </c>
      <c r="V101" s="235" t="s">
        <v>1019</v>
      </c>
    </row>
    <row r="102" spans="1:22" ht="329.25" customHeight="1">
      <c r="A102" s="512"/>
      <c r="B102" s="85">
        <v>6</v>
      </c>
      <c r="C102" s="514"/>
      <c r="D102" s="171" t="s">
        <v>66</v>
      </c>
      <c r="E102" s="84" t="s">
        <v>80</v>
      </c>
      <c r="F102" s="84" t="s">
        <v>81</v>
      </c>
      <c r="G102" s="84" t="s">
        <v>81</v>
      </c>
      <c r="H102" s="84" t="s">
        <v>147</v>
      </c>
      <c r="I102" s="84" t="s">
        <v>82</v>
      </c>
      <c r="J102" s="84" t="s">
        <v>705</v>
      </c>
      <c r="K102" s="86">
        <v>1</v>
      </c>
      <c r="L102" s="87" t="s">
        <v>24</v>
      </c>
      <c r="M102" s="87" t="s">
        <v>25</v>
      </c>
      <c r="N102" s="87" t="s">
        <v>26</v>
      </c>
      <c r="O102" s="87" t="s">
        <v>27</v>
      </c>
      <c r="P102" s="251">
        <v>5</v>
      </c>
      <c r="Q102" s="251">
        <v>5</v>
      </c>
      <c r="R102" s="195">
        <f t="shared" si="15"/>
        <v>1</v>
      </c>
      <c r="S102" s="195">
        <f t="shared" si="16"/>
        <v>1</v>
      </c>
      <c r="T102" s="171" t="str">
        <f t="shared" si="17"/>
        <v>SATISFACTORIO</v>
      </c>
      <c r="U102" s="235" t="s">
        <v>966</v>
      </c>
      <c r="V102" s="235" t="s">
        <v>1020</v>
      </c>
    </row>
    <row r="103" spans="1:22" ht="409.5" customHeight="1">
      <c r="A103" s="512"/>
      <c r="B103" s="85">
        <v>7</v>
      </c>
      <c r="C103" s="514"/>
      <c r="D103" s="171" t="s">
        <v>66</v>
      </c>
      <c r="E103" s="84" t="s">
        <v>226</v>
      </c>
      <c r="F103" s="84" t="s">
        <v>77</v>
      </c>
      <c r="G103" s="84" t="s">
        <v>77</v>
      </c>
      <c r="H103" s="84" t="s">
        <v>273</v>
      </c>
      <c r="I103" s="84" t="s">
        <v>79</v>
      </c>
      <c r="J103" s="84" t="s">
        <v>672</v>
      </c>
      <c r="K103" s="88">
        <v>1</v>
      </c>
      <c r="L103" s="89" t="s">
        <v>24</v>
      </c>
      <c r="M103" s="89" t="s">
        <v>25</v>
      </c>
      <c r="N103" s="89" t="s">
        <v>26</v>
      </c>
      <c r="O103" s="89" t="s">
        <v>27</v>
      </c>
      <c r="P103" s="251">
        <v>7</v>
      </c>
      <c r="Q103" s="251">
        <v>10</v>
      </c>
      <c r="R103" s="195">
        <f t="shared" si="15"/>
        <v>0.7</v>
      </c>
      <c r="S103" s="195">
        <f t="shared" si="16"/>
        <v>0.7</v>
      </c>
      <c r="T103" s="171" t="str">
        <f t="shared" si="17"/>
        <v>ACEPTABLE</v>
      </c>
      <c r="U103" s="235" t="s">
        <v>967</v>
      </c>
      <c r="V103" s="235" t="s">
        <v>1131</v>
      </c>
    </row>
    <row r="104" spans="1:22" ht="112.5" hidden="1">
      <c r="A104" s="512"/>
      <c r="B104" s="515">
        <v>7</v>
      </c>
      <c r="C104" s="514"/>
      <c r="D104" s="514" t="s">
        <v>83</v>
      </c>
      <c r="E104" s="516" t="s">
        <v>84</v>
      </c>
      <c r="F104" s="84" t="s">
        <v>85</v>
      </c>
      <c r="G104" s="84"/>
      <c r="H104" s="84" t="s">
        <v>274</v>
      </c>
      <c r="I104" s="516" t="s">
        <v>86</v>
      </c>
      <c r="J104" s="84" t="s">
        <v>87</v>
      </c>
      <c r="K104" s="88">
        <v>1</v>
      </c>
      <c r="L104" s="89" t="s">
        <v>24</v>
      </c>
      <c r="M104" s="89" t="s">
        <v>25</v>
      </c>
      <c r="N104" s="89" t="s">
        <v>26</v>
      </c>
      <c r="O104" s="89" t="s">
        <v>27</v>
      </c>
      <c r="P104" s="248"/>
      <c r="Q104" s="248"/>
      <c r="R104" s="16" t="e">
        <f t="shared" si="15"/>
        <v>#DIV/0!</v>
      </c>
      <c r="S104" s="35" t="e">
        <f t="shared" si="16"/>
        <v>#DIV/0!</v>
      </c>
      <c r="T104" s="189" t="e">
        <f t="shared" si="17"/>
        <v>#DIV/0!</v>
      </c>
      <c r="U104" s="232"/>
      <c r="V104" s="277"/>
    </row>
    <row r="105" spans="1:22" ht="112.5" hidden="1">
      <c r="A105" s="512"/>
      <c r="B105" s="515"/>
      <c r="C105" s="514"/>
      <c r="D105" s="514"/>
      <c r="E105" s="517"/>
      <c r="F105" s="84" t="s">
        <v>88</v>
      </c>
      <c r="G105" s="84" t="s">
        <v>88</v>
      </c>
      <c r="H105" s="84" t="s">
        <v>274</v>
      </c>
      <c r="I105" s="517"/>
      <c r="J105" s="84" t="s">
        <v>89</v>
      </c>
      <c r="K105" s="88">
        <v>1</v>
      </c>
      <c r="L105" s="89" t="s">
        <v>24</v>
      </c>
      <c r="M105" s="89" t="s">
        <v>25</v>
      </c>
      <c r="N105" s="89" t="s">
        <v>26</v>
      </c>
      <c r="O105" s="89" t="s">
        <v>27</v>
      </c>
      <c r="P105" s="248"/>
      <c r="Q105" s="248"/>
      <c r="R105" s="16" t="e">
        <f t="shared" si="15"/>
        <v>#DIV/0!</v>
      </c>
      <c r="S105" s="35" t="e">
        <f t="shared" si="16"/>
        <v>#DIV/0!</v>
      </c>
      <c r="T105" s="189" t="e">
        <f t="shared" si="17"/>
        <v>#DIV/0!</v>
      </c>
      <c r="U105" s="232"/>
      <c r="V105" s="277"/>
    </row>
    <row r="106" spans="1:22" ht="391.5" customHeight="1" hidden="1">
      <c r="A106" s="513"/>
      <c r="B106" s="515"/>
      <c r="C106" s="514"/>
      <c r="D106" s="514"/>
      <c r="E106" s="518"/>
      <c r="F106" s="84" t="s">
        <v>90</v>
      </c>
      <c r="G106" s="84" t="s">
        <v>90</v>
      </c>
      <c r="H106" s="84" t="s">
        <v>274</v>
      </c>
      <c r="I106" s="518"/>
      <c r="J106" s="84" t="s">
        <v>91</v>
      </c>
      <c r="K106" s="88">
        <v>1</v>
      </c>
      <c r="L106" s="89" t="s">
        <v>24</v>
      </c>
      <c r="M106" s="89" t="s">
        <v>25</v>
      </c>
      <c r="N106" s="89" t="s">
        <v>26</v>
      </c>
      <c r="O106" s="89" t="s">
        <v>27</v>
      </c>
      <c r="P106" s="248"/>
      <c r="Q106" s="248"/>
      <c r="R106" s="16" t="e">
        <f t="shared" si="15"/>
        <v>#DIV/0!</v>
      </c>
      <c r="S106" s="35" t="e">
        <f t="shared" si="16"/>
        <v>#DIV/0!</v>
      </c>
      <c r="T106" s="189" t="e">
        <f t="shared" si="17"/>
        <v>#DIV/0!</v>
      </c>
      <c r="U106" s="232"/>
      <c r="V106" s="277"/>
    </row>
    <row r="107" spans="1:22" ht="409.5" customHeight="1" hidden="1">
      <c r="A107" s="145"/>
      <c r="B107" s="85"/>
      <c r="C107" s="171"/>
      <c r="D107" s="171"/>
      <c r="E107" s="172"/>
      <c r="F107" s="84"/>
      <c r="G107" s="84"/>
      <c r="H107" s="84"/>
      <c r="I107" s="172"/>
      <c r="J107" s="84"/>
      <c r="K107" s="88"/>
      <c r="L107" s="89"/>
      <c r="M107" s="89"/>
      <c r="N107" s="89"/>
      <c r="O107" s="89"/>
      <c r="P107" s="248"/>
      <c r="Q107" s="248"/>
      <c r="R107" s="16" t="e">
        <f t="shared" si="15"/>
        <v>#DIV/0!</v>
      </c>
      <c r="S107" s="35" t="e">
        <f t="shared" si="16"/>
        <v>#DIV/0!</v>
      </c>
      <c r="T107" s="189" t="e">
        <f t="shared" si="17"/>
        <v>#DIV/0!</v>
      </c>
      <c r="U107" s="232"/>
      <c r="V107" s="277"/>
    </row>
    <row r="108" spans="1:22" ht="409.5" customHeight="1">
      <c r="A108" s="519" t="s">
        <v>286</v>
      </c>
      <c r="B108" s="122">
        <v>1</v>
      </c>
      <c r="C108" s="520" t="s">
        <v>92</v>
      </c>
      <c r="D108" s="174" t="s">
        <v>66</v>
      </c>
      <c r="E108" s="90" t="s">
        <v>287</v>
      </c>
      <c r="F108" s="90" t="s">
        <v>288</v>
      </c>
      <c r="G108" s="90"/>
      <c r="H108" s="90" t="s">
        <v>289</v>
      </c>
      <c r="I108" s="90" t="s">
        <v>290</v>
      </c>
      <c r="J108" s="90" t="s">
        <v>291</v>
      </c>
      <c r="K108" s="91">
        <v>1</v>
      </c>
      <c r="L108" s="92" t="s">
        <v>24</v>
      </c>
      <c r="M108" s="92" t="s">
        <v>25</v>
      </c>
      <c r="N108" s="92" t="s">
        <v>26</v>
      </c>
      <c r="O108" s="92" t="s">
        <v>27</v>
      </c>
      <c r="P108" s="252">
        <v>2</v>
      </c>
      <c r="Q108" s="252">
        <v>2</v>
      </c>
      <c r="R108" s="196">
        <f t="shared" si="15"/>
        <v>1</v>
      </c>
      <c r="S108" s="196">
        <f t="shared" si="16"/>
        <v>1</v>
      </c>
      <c r="T108" s="174" t="str">
        <f t="shared" si="17"/>
        <v>SATISFACTORIO</v>
      </c>
      <c r="U108" s="236" t="s">
        <v>811</v>
      </c>
      <c r="V108" s="278" t="s">
        <v>995</v>
      </c>
    </row>
    <row r="109" spans="1:22" ht="409.5" customHeight="1">
      <c r="A109" s="519"/>
      <c r="B109" s="122">
        <v>2</v>
      </c>
      <c r="C109" s="520"/>
      <c r="D109" s="174" t="s">
        <v>66</v>
      </c>
      <c r="E109" s="90" t="s">
        <v>317</v>
      </c>
      <c r="F109" s="90" t="s">
        <v>292</v>
      </c>
      <c r="G109" s="90" t="s">
        <v>293</v>
      </c>
      <c r="H109" s="90" t="s">
        <v>294</v>
      </c>
      <c r="I109" s="90" t="s">
        <v>295</v>
      </c>
      <c r="J109" s="90" t="s">
        <v>296</v>
      </c>
      <c r="K109" s="91">
        <v>1</v>
      </c>
      <c r="L109" s="92" t="s">
        <v>24</v>
      </c>
      <c r="M109" s="92" t="s">
        <v>25</v>
      </c>
      <c r="N109" s="92" t="s">
        <v>26</v>
      </c>
      <c r="O109" s="92" t="s">
        <v>27</v>
      </c>
      <c r="P109" s="252">
        <v>55</v>
      </c>
      <c r="Q109" s="252">
        <v>55</v>
      </c>
      <c r="R109" s="196">
        <f t="shared" si="15"/>
        <v>1</v>
      </c>
      <c r="S109" s="196">
        <f t="shared" si="16"/>
        <v>1</v>
      </c>
      <c r="T109" s="174" t="str">
        <f t="shared" si="17"/>
        <v>SATISFACTORIO</v>
      </c>
      <c r="U109" s="236" t="s">
        <v>812</v>
      </c>
      <c r="V109" s="278" t="s">
        <v>996</v>
      </c>
    </row>
    <row r="110" spans="1:22" ht="247.5" customHeight="1">
      <c r="A110" s="519"/>
      <c r="B110" s="122">
        <v>3</v>
      </c>
      <c r="C110" s="520"/>
      <c r="D110" s="174" t="s">
        <v>66</v>
      </c>
      <c r="E110" s="90" t="s">
        <v>297</v>
      </c>
      <c r="F110" s="90" t="s">
        <v>968</v>
      </c>
      <c r="G110" s="90" t="s">
        <v>298</v>
      </c>
      <c r="H110" s="90" t="s">
        <v>299</v>
      </c>
      <c r="I110" s="90" t="s">
        <v>300</v>
      </c>
      <c r="J110" s="90" t="s">
        <v>301</v>
      </c>
      <c r="K110" s="91">
        <v>1</v>
      </c>
      <c r="L110" s="92" t="s">
        <v>24</v>
      </c>
      <c r="M110" s="92" t="s">
        <v>25</v>
      </c>
      <c r="N110" s="92" t="s">
        <v>26</v>
      </c>
      <c r="O110" s="92" t="s">
        <v>27</v>
      </c>
      <c r="P110" s="252">
        <v>14</v>
      </c>
      <c r="Q110" s="252">
        <v>14</v>
      </c>
      <c r="R110" s="196">
        <f t="shared" si="15"/>
        <v>1</v>
      </c>
      <c r="S110" s="196">
        <f t="shared" si="16"/>
        <v>1</v>
      </c>
      <c r="T110" s="174" t="str">
        <f t="shared" si="17"/>
        <v>SATISFACTORIO</v>
      </c>
      <c r="U110" s="236" t="s">
        <v>814</v>
      </c>
      <c r="V110" s="278" t="s">
        <v>997</v>
      </c>
    </row>
    <row r="111" spans="1:22" ht="158.25" customHeight="1">
      <c r="A111" s="519"/>
      <c r="B111" s="336">
        <v>4</v>
      </c>
      <c r="C111" s="520"/>
      <c r="D111" s="334" t="s">
        <v>66</v>
      </c>
      <c r="E111" s="415" t="s">
        <v>302</v>
      </c>
      <c r="F111" s="521" t="s">
        <v>303</v>
      </c>
      <c r="G111" s="521" t="s">
        <v>318</v>
      </c>
      <c r="H111" s="415" t="s">
        <v>294</v>
      </c>
      <c r="I111" s="415" t="s">
        <v>304</v>
      </c>
      <c r="J111" s="415" t="s">
        <v>305</v>
      </c>
      <c r="K111" s="341">
        <v>1</v>
      </c>
      <c r="L111" s="339" t="s">
        <v>24</v>
      </c>
      <c r="M111" s="339" t="s">
        <v>25</v>
      </c>
      <c r="N111" s="339" t="s">
        <v>26</v>
      </c>
      <c r="O111" s="339" t="s">
        <v>27</v>
      </c>
      <c r="P111" s="347">
        <v>10</v>
      </c>
      <c r="Q111" s="347">
        <v>10</v>
      </c>
      <c r="R111" s="345">
        <f t="shared" si="15"/>
        <v>1</v>
      </c>
      <c r="S111" s="345">
        <f t="shared" si="16"/>
        <v>1</v>
      </c>
      <c r="T111" s="334" t="str">
        <f t="shared" si="17"/>
        <v>SATISFACTORIO</v>
      </c>
      <c r="U111" s="597" t="s">
        <v>987</v>
      </c>
      <c r="V111" s="599" t="s">
        <v>998</v>
      </c>
    </row>
    <row r="112" spans="1:22" ht="409.5" customHeight="1">
      <c r="A112" s="519"/>
      <c r="B112" s="337"/>
      <c r="C112" s="520"/>
      <c r="D112" s="335"/>
      <c r="E112" s="416"/>
      <c r="F112" s="522"/>
      <c r="G112" s="522"/>
      <c r="H112" s="416"/>
      <c r="I112" s="416"/>
      <c r="J112" s="416"/>
      <c r="K112" s="342"/>
      <c r="L112" s="340"/>
      <c r="M112" s="340"/>
      <c r="N112" s="340"/>
      <c r="O112" s="340"/>
      <c r="P112" s="348"/>
      <c r="Q112" s="348"/>
      <c r="R112" s="346"/>
      <c r="S112" s="346"/>
      <c r="T112" s="335"/>
      <c r="U112" s="598"/>
      <c r="V112" s="600"/>
    </row>
    <row r="113" spans="1:22" ht="409.5" customHeight="1">
      <c r="A113" s="519"/>
      <c r="B113" s="122">
        <v>5</v>
      </c>
      <c r="C113" s="520"/>
      <c r="D113" s="174" t="s">
        <v>66</v>
      </c>
      <c r="E113" s="90" t="s">
        <v>306</v>
      </c>
      <c r="F113" s="90" t="s">
        <v>307</v>
      </c>
      <c r="G113" s="90" t="s">
        <v>307</v>
      </c>
      <c r="H113" s="90" t="s">
        <v>294</v>
      </c>
      <c r="I113" s="90" t="s">
        <v>308</v>
      </c>
      <c r="J113" s="90" t="s">
        <v>309</v>
      </c>
      <c r="K113" s="91">
        <v>1</v>
      </c>
      <c r="L113" s="92" t="s">
        <v>24</v>
      </c>
      <c r="M113" s="92" t="s">
        <v>25</v>
      </c>
      <c r="N113" s="92" t="s">
        <v>26</v>
      </c>
      <c r="O113" s="92" t="s">
        <v>27</v>
      </c>
      <c r="P113" s="252">
        <v>8.2</v>
      </c>
      <c r="Q113" s="252">
        <v>9</v>
      </c>
      <c r="R113" s="196">
        <f t="shared" si="15"/>
        <v>0.911111111111111</v>
      </c>
      <c r="S113" s="196">
        <f t="shared" si="16"/>
        <v>0.911111111111111</v>
      </c>
      <c r="T113" s="174" t="str">
        <f t="shared" si="17"/>
        <v>ACEPTABLE</v>
      </c>
      <c r="U113" s="236" t="s">
        <v>826</v>
      </c>
      <c r="V113" s="278" t="s">
        <v>999</v>
      </c>
    </row>
    <row r="114" spans="1:22" ht="409.5" customHeight="1">
      <c r="A114" s="519"/>
      <c r="B114" s="336">
        <v>6</v>
      </c>
      <c r="C114" s="520"/>
      <c r="D114" s="334" t="s">
        <v>66</v>
      </c>
      <c r="E114" s="334" t="s">
        <v>76</v>
      </c>
      <c r="F114" s="334" t="s">
        <v>77</v>
      </c>
      <c r="G114" s="90"/>
      <c r="H114" s="334" t="s">
        <v>294</v>
      </c>
      <c r="I114" s="334" t="s">
        <v>310</v>
      </c>
      <c r="J114" s="334" t="s">
        <v>672</v>
      </c>
      <c r="K114" s="341">
        <v>1</v>
      </c>
      <c r="L114" s="339" t="s">
        <v>24</v>
      </c>
      <c r="M114" s="339" t="s">
        <v>25</v>
      </c>
      <c r="N114" s="339" t="s">
        <v>26</v>
      </c>
      <c r="O114" s="339" t="s">
        <v>27</v>
      </c>
      <c r="P114" s="347">
        <v>4</v>
      </c>
      <c r="Q114" s="347">
        <v>4</v>
      </c>
      <c r="R114" s="345">
        <f>P114/Q114</f>
        <v>1</v>
      </c>
      <c r="S114" s="345">
        <f>R114/K114</f>
        <v>1</v>
      </c>
      <c r="T114" s="334" t="str">
        <f>IF(R114&gt;=95%,$O$12,IF(R114&gt;=70%,$N$12,IF(R114&gt;=50%,$M$12,IF(R114&lt;50%,$L$12,))))</f>
        <v>SATISFACTORIO</v>
      </c>
      <c r="U114" s="343" t="s">
        <v>821</v>
      </c>
      <c r="V114" s="599" t="s">
        <v>1000</v>
      </c>
    </row>
    <row r="115" spans="1:22" ht="409.5" customHeight="1">
      <c r="A115" s="519"/>
      <c r="B115" s="337"/>
      <c r="C115" s="520"/>
      <c r="D115" s="335"/>
      <c r="E115" s="335"/>
      <c r="F115" s="335"/>
      <c r="G115" s="90" t="s">
        <v>77</v>
      </c>
      <c r="H115" s="335"/>
      <c r="I115" s="335"/>
      <c r="J115" s="335"/>
      <c r="K115" s="342"/>
      <c r="L115" s="340"/>
      <c r="M115" s="340"/>
      <c r="N115" s="340"/>
      <c r="O115" s="340"/>
      <c r="P115" s="348"/>
      <c r="Q115" s="348"/>
      <c r="R115" s="346"/>
      <c r="S115" s="346"/>
      <c r="T115" s="335"/>
      <c r="U115" s="344"/>
      <c r="V115" s="600"/>
    </row>
    <row r="116" spans="1:22" ht="409.5" customHeight="1">
      <c r="A116" s="519"/>
      <c r="B116" s="122">
        <v>7</v>
      </c>
      <c r="C116" s="520"/>
      <c r="D116" s="174" t="s">
        <v>66</v>
      </c>
      <c r="E116" s="90" t="s">
        <v>80</v>
      </c>
      <c r="F116" s="90" t="s">
        <v>311</v>
      </c>
      <c r="G116" s="90" t="s">
        <v>311</v>
      </c>
      <c r="H116" s="90" t="s">
        <v>294</v>
      </c>
      <c r="I116" s="90" t="s">
        <v>82</v>
      </c>
      <c r="J116" s="90" t="s">
        <v>705</v>
      </c>
      <c r="K116" s="91">
        <v>1</v>
      </c>
      <c r="L116" s="92" t="s">
        <v>24</v>
      </c>
      <c r="M116" s="92" t="s">
        <v>25</v>
      </c>
      <c r="N116" s="92" t="s">
        <v>26</v>
      </c>
      <c r="O116" s="92" t="s">
        <v>27</v>
      </c>
      <c r="P116" s="252">
        <v>6</v>
      </c>
      <c r="Q116" s="252">
        <v>6</v>
      </c>
      <c r="R116" s="196">
        <f t="shared" si="15"/>
        <v>1</v>
      </c>
      <c r="S116" s="196">
        <f t="shared" si="16"/>
        <v>1</v>
      </c>
      <c r="T116" s="174" t="str">
        <f t="shared" si="17"/>
        <v>SATISFACTORIO</v>
      </c>
      <c r="U116" s="236" t="s">
        <v>825</v>
      </c>
      <c r="V116" s="278" t="s">
        <v>1001</v>
      </c>
    </row>
    <row r="117" spans="1:22" ht="225" customHeight="1">
      <c r="A117" s="519"/>
      <c r="B117" s="122">
        <v>8</v>
      </c>
      <c r="C117" s="520" t="s">
        <v>92</v>
      </c>
      <c r="D117" s="520" t="s">
        <v>83</v>
      </c>
      <c r="E117" s="415" t="s">
        <v>84</v>
      </c>
      <c r="F117" s="90" t="s">
        <v>85</v>
      </c>
      <c r="G117" s="90"/>
      <c r="H117" s="90" t="s">
        <v>316</v>
      </c>
      <c r="I117" s="415" t="s">
        <v>86</v>
      </c>
      <c r="J117" s="90" t="s">
        <v>87</v>
      </c>
      <c r="K117" s="91">
        <v>1</v>
      </c>
      <c r="L117" s="92" t="s">
        <v>24</v>
      </c>
      <c r="M117" s="92" t="s">
        <v>25</v>
      </c>
      <c r="N117" s="92" t="s">
        <v>26</v>
      </c>
      <c r="O117" s="92" t="s">
        <v>27</v>
      </c>
      <c r="P117" s="252" t="s">
        <v>815</v>
      </c>
      <c r="Q117" s="252" t="s">
        <v>815</v>
      </c>
      <c r="R117" s="252" t="s">
        <v>815</v>
      </c>
      <c r="S117" s="252" t="s">
        <v>815</v>
      </c>
      <c r="T117" s="252" t="s">
        <v>815</v>
      </c>
      <c r="U117" s="272" t="s">
        <v>815</v>
      </c>
      <c r="V117" s="279" t="s">
        <v>815</v>
      </c>
    </row>
    <row r="118" spans="1:22" ht="225" customHeight="1">
      <c r="A118" s="519"/>
      <c r="B118" s="122">
        <v>9</v>
      </c>
      <c r="C118" s="520"/>
      <c r="D118" s="520"/>
      <c r="E118" s="523"/>
      <c r="F118" s="90" t="s">
        <v>88</v>
      </c>
      <c r="G118" s="90" t="s">
        <v>88</v>
      </c>
      <c r="H118" s="90" t="s">
        <v>316</v>
      </c>
      <c r="I118" s="523"/>
      <c r="J118" s="90" t="s">
        <v>89</v>
      </c>
      <c r="K118" s="91">
        <v>1</v>
      </c>
      <c r="L118" s="92" t="s">
        <v>24</v>
      </c>
      <c r="M118" s="92" t="s">
        <v>25</v>
      </c>
      <c r="N118" s="92" t="s">
        <v>26</v>
      </c>
      <c r="O118" s="92" t="s">
        <v>27</v>
      </c>
      <c r="P118" s="252" t="s">
        <v>815</v>
      </c>
      <c r="Q118" s="252" t="s">
        <v>815</v>
      </c>
      <c r="R118" s="252" t="s">
        <v>815</v>
      </c>
      <c r="S118" s="252" t="s">
        <v>815</v>
      </c>
      <c r="T118" s="252" t="s">
        <v>815</v>
      </c>
      <c r="U118" s="272" t="s">
        <v>815</v>
      </c>
      <c r="V118" s="279" t="s">
        <v>815</v>
      </c>
    </row>
    <row r="119" spans="1:22" ht="225" customHeight="1">
      <c r="A119" s="519"/>
      <c r="B119" s="122">
        <v>10</v>
      </c>
      <c r="C119" s="520"/>
      <c r="D119" s="520"/>
      <c r="E119" s="416"/>
      <c r="F119" s="90" t="s">
        <v>90</v>
      </c>
      <c r="G119" s="90" t="s">
        <v>90</v>
      </c>
      <c r="H119" s="90" t="s">
        <v>316</v>
      </c>
      <c r="I119" s="416"/>
      <c r="J119" s="90" t="s">
        <v>91</v>
      </c>
      <c r="K119" s="91">
        <v>1</v>
      </c>
      <c r="L119" s="92" t="s">
        <v>24</v>
      </c>
      <c r="M119" s="92" t="s">
        <v>25</v>
      </c>
      <c r="N119" s="92" t="s">
        <v>26</v>
      </c>
      <c r="O119" s="92" t="s">
        <v>27</v>
      </c>
      <c r="P119" s="252" t="s">
        <v>815</v>
      </c>
      <c r="Q119" s="252" t="s">
        <v>815</v>
      </c>
      <c r="R119" s="252" t="s">
        <v>815</v>
      </c>
      <c r="S119" s="252" t="s">
        <v>815</v>
      </c>
      <c r="T119" s="252" t="s">
        <v>815</v>
      </c>
      <c r="U119" s="272" t="s">
        <v>815</v>
      </c>
      <c r="V119" s="279" t="s">
        <v>815</v>
      </c>
    </row>
    <row r="120" spans="1:22" ht="374.25" customHeight="1">
      <c r="A120" s="519"/>
      <c r="B120" s="122">
        <v>11</v>
      </c>
      <c r="C120" s="174" t="s">
        <v>782</v>
      </c>
      <c r="D120" s="174" t="s">
        <v>66</v>
      </c>
      <c r="E120" s="90" t="s">
        <v>313</v>
      </c>
      <c r="F120" s="90" t="s">
        <v>716</v>
      </c>
      <c r="G120" s="90" t="s">
        <v>314</v>
      </c>
      <c r="H120" s="90" t="s">
        <v>315</v>
      </c>
      <c r="I120" s="90" t="s">
        <v>75</v>
      </c>
      <c r="J120" s="90" t="s">
        <v>71</v>
      </c>
      <c r="K120" s="91">
        <v>1</v>
      </c>
      <c r="L120" s="92" t="s">
        <v>24</v>
      </c>
      <c r="M120" s="92" t="s">
        <v>25</v>
      </c>
      <c r="N120" s="92" t="s">
        <v>26</v>
      </c>
      <c r="O120" s="92" t="s">
        <v>27</v>
      </c>
      <c r="P120" s="252">
        <v>2</v>
      </c>
      <c r="Q120" s="252">
        <v>2</v>
      </c>
      <c r="R120" s="196">
        <f t="shared" si="15"/>
        <v>1</v>
      </c>
      <c r="S120" s="196">
        <f t="shared" si="16"/>
        <v>1</v>
      </c>
      <c r="T120" s="174" t="str">
        <f t="shared" si="17"/>
        <v>SATISFACTORIO</v>
      </c>
      <c r="U120" s="236" t="s">
        <v>824</v>
      </c>
      <c r="V120" s="278" t="s">
        <v>1002</v>
      </c>
    </row>
    <row r="121" spans="1:22" ht="37.5" hidden="1">
      <c r="A121" s="173"/>
      <c r="B121" s="122"/>
      <c r="C121" s="174"/>
      <c r="D121" s="174"/>
      <c r="E121" s="163"/>
      <c r="F121" s="90"/>
      <c r="G121" s="90"/>
      <c r="H121" s="90"/>
      <c r="I121" s="163"/>
      <c r="J121" s="90"/>
      <c r="K121" s="91"/>
      <c r="L121" s="92"/>
      <c r="M121" s="92"/>
      <c r="N121" s="92"/>
      <c r="O121" s="92"/>
      <c r="P121" s="248"/>
      <c r="Q121" s="248"/>
      <c r="R121" s="16" t="e">
        <f t="shared" si="15"/>
        <v>#DIV/0!</v>
      </c>
      <c r="S121" s="35" t="e">
        <f t="shared" si="16"/>
        <v>#DIV/0!</v>
      </c>
      <c r="T121" s="189" t="e">
        <f t="shared" si="17"/>
        <v>#DIV/0!</v>
      </c>
      <c r="U121" s="232"/>
      <c r="V121" s="277"/>
    </row>
    <row r="122" spans="1:22" ht="317.25" customHeight="1">
      <c r="A122" s="542" t="s">
        <v>319</v>
      </c>
      <c r="B122" s="543">
        <v>1</v>
      </c>
      <c r="C122" s="531" t="s">
        <v>92</v>
      </c>
      <c r="D122" s="525" t="s">
        <v>83</v>
      </c>
      <c r="E122" s="526" t="s">
        <v>320</v>
      </c>
      <c r="F122" s="526" t="s">
        <v>321</v>
      </c>
      <c r="G122" s="526" t="s">
        <v>484</v>
      </c>
      <c r="H122" s="526" t="s">
        <v>322</v>
      </c>
      <c r="I122" s="526" t="s">
        <v>323</v>
      </c>
      <c r="J122" s="526" t="s">
        <v>324</v>
      </c>
      <c r="K122" s="529">
        <v>1</v>
      </c>
      <c r="L122" s="527" t="s">
        <v>24</v>
      </c>
      <c r="M122" s="527" t="s">
        <v>25</v>
      </c>
      <c r="N122" s="527" t="s">
        <v>26</v>
      </c>
      <c r="O122" s="527" t="s">
        <v>27</v>
      </c>
      <c r="P122" s="601">
        <v>13</v>
      </c>
      <c r="Q122" s="601">
        <v>13</v>
      </c>
      <c r="R122" s="604">
        <f t="shared" si="15"/>
        <v>1</v>
      </c>
      <c r="S122" s="604">
        <f t="shared" si="16"/>
        <v>1</v>
      </c>
      <c r="T122" s="580" t="str">
        <f t="shared" si="17"/>
        <v>SATISFACTORIO</v>
      </c>
      <c r="U122" s="608" t="s">
        <v>929</v>
      </c>
      <c r="V122" s="611" t="s">
        <v>1021</v>
      </c>
    </row>
    <row r="123" spans="1:22" ht="317.25" customHeight="1">
      <c r="A123" s="542"/>
      <c r="B123" s="543"/>
      <c r="C123" s="531"/>
      <c r="D123" s="525"/>
      <c r="E123" s="526"/>
      <c r="F123" s="526"/>
      <c r="G123" s="526"/>
      <c r="H123" s="526"/>
      <c r="I123" s="526"/>
      <c r="J123" s="526"/>
      <c r="K123" s="529"/>
      <c r="L123" s="527"/>
      <c r="M123" s="527"/>
      <c r="N123" s="527"/>
      <c r="O123" s="527"/>
      <c r="P123" s="602"/>
      <c r="Q123" s="602"/>
      <c r="R123" s="605"/>
      <c r="S123" s="605"/>
      <c r="T123" s="581"/>
      <c r="U123" s="609"/>
      <c r="V123" s="612"/>
    </row>
    <row r="124" spans="1:22" ht="409.5" customHeight="1">
      <c r="A124" s="542"/>
      <c r="B124" s="543"/>
      <c r="C124" s="531"/>
      <c r="D124" s="525"/>
      <c r="E124" s="526"/>
      <c r="F124" s="526"/>
      <c r="G124" s="526"/>
      <c r="H124" s="526"/>
      <c r="I124" s="526"/>
      <c r="J124" s="526"/>
      <c r="K124" s="529"/>
      <c r="L124" s="527"/>
      <c r="M124" s="527"/>
      <c r="N124" s="527"/>
      <c r="O124" s="527"/>
      <c r="P124" s="602"/>
      <c r="Q124" s="602"/>
      <c r="R124" s="605"/>
      <c r="S124" s="605"/>
      <c r="T124" s="581"/>
      <c r="U124" s="609"/>
      <c r="V124" s="612"/>
    </row>
    <row r="125" spans="1:22" ht="408.75" customHeight="1">
      <c r="A125" s="542"/>
      <c r="B125" s="543"/>
      <c r="C125" s="531"/>
      <c r="D125" s="525"/>
      <c r="E125" s="526"/>
      <c r="F125" s="526"/>
      <c r="G125" s="526"/>
      <c r="H125" s="526"/>
      <c r="I125" s="526"/>
      <c r="J125" s="526"/>
      <c r="K125" s="529"/>
      <c r="L125" s="527"/>
      <c r="M125" s="527"/>
      <c r="N125" s="527"/>
      <c r="O125" s="527"/>
      <c r="P125" s="602"/>
      <c r="Q125" s="602"/>
      <c r="R125" s="605"/>
      <c r="S125" s="605"/>
      <c r="T125" s="581"/>
      <c r="U125" s="609"/>
      <c r="V125" s="612"/>
    </row>
    <row r="126" spans="1:22" ht="409.5" customHeight="1">
      <c r="A126" s="542"/>
      <c r="B126" s="543"/>
      <c r="C126" s="531"/>
      <c r="D126" s="525"/>
      <c r="E126" s="526"/>
      <c r="F126" s="526"/>
      <c r="G126" s="526"/>
      <c r="H126" s="526"/>
      <c r="I126" s="526"/>
      <c r="J126" s="526"/>
      <c r="K126" s="529"/>
      <c r="L126" s="527"/>
      <c r="M126" s="527"/>
      <c r="N126" s="527"/>
      <c r="O126" s="527"/>
      <c r="P126" s="602"/>
      <c r="Q126" s="602"/>
      <c r="R126" s="605"/>
      <c r="S126" s="605"/>
      <c r="T126" s="581"/>
      <c r="U126" s="609"/>
      <c r="V126" s="612"/>
    </row>
    <row r="127" spans="1:22" ht="393" customHeight="1">
      <c r="A127" s="542"/>
      <c r="B127" s="543"/>
      <c r="C127" s="531"/>
      <c r="D127" s="525"/>
      <c r="E127" s="526"/>
      <c r="F127" s="526"/>
      <c r="G127" s="526"/>
      <c r="H127" s="526"/>
      <c r="I127" s="526"/>
      <c r="J127" s="526"/>
      <c r="K127" s="529"/>
      <c r="L127" s="527"/>
      <c r="M127" s="527"/>
      <c r="N127" s="527"/>
      <c r="O127" s="527"/>
      <c r="P127" s="603"/>
      <c r="Q127" s="603"/>
      <c r="R127" s="606"/>
      <c r="S127" s="606"/>
      <c r="T127" s="607"/>
      <c r="U127" s="610"/>
      <c r="V127" s="613"/>
    </row>
    <row r="128" spans="1:22" ht="218.25" customHeight="1">
      <c r="A128" s="542"/>
      <c r="B128" s="566">
        <v>2</v>
      </c>
      <c r="C128" s="531"/>
      <c r="D128" s="525" t="s">
        <v>83</v>
      </c>
      <c r="E128" s="526" t="s">
        <v>325</v>
      </c>
      <c r="F128" s="177" t="s">
        <v>326</v>
      </c>
      <c r="G128" s="177" t="s">
        <v>326</v>
      </c>
      <c r="H128" s="526" t="s">
        <v>560</v>
      </c>
      <c r="I128" s="177" t="s">
        <v>327</v>
      </c>
      <c r="J128" s="526" t="s">
        <v>328</v>
      </c>
      <c r="K128" s="529">
        <v>1</v>
      </c>
      <c r="L128" s="527" t="s">
        <v>24</v>
      </c>
      <c r="M128" s="527" t="s">
        <v>25</v>
      </c>
      <c r="N128" s="527" t="s">
        <v>26</v>
      </c>
      <c r="O128" s="527" t="s">
        <v>27</v>
      </c>
      <c r="P128" s="601">
        <v>13</v>
      </c>
      <c r="Q128" s="601">
        <v>13</v>
      </c>
      <c r="R128" s="604">
        <f t="shared" si="15"/>
        <v>1</v>
      </c>
      <c r="S128" s="604">
        <f t="shared" si="16"/>
        <v>1</v>
      </c>
      <c r="T128" s="580" t="str">
        <f t="shared" si="17"/>
        <v>SATISFACTORIO</v>
      </c>
      <c r="U128" s="608" t="s">
        <v>827</v>
      </c>
      <c r="V128" s="611" t="s">
        <v>1022</v>
      </c>
    </row>
    <row r="129" spans="1:22" ht="192" customHeight="1">
      <c r="A129" s="542"/>
      <c r="B129" s="567"/>
      <c r="C129" s="531"/>
      <c r="D129" s="525"/>
      <c r="E129" s="526"/>
      <c r="F129" s="177" t="s">
        <v>329</v>
      </c>
      <c r="G129" s="177" t="s">
        <v>329</v>
      </c>
      <c r="H129" s="526"/>
      <c r="I129" s="177" t="s">
        <v>330</v>
      </c>
      <c r="J129" s="526"/>
      <c r="K129" s="529"/>
      <c r="L129" s="527"/>
      <c r="M129" s="527" t="s">
        <v>25</v>
      </c>
      <c r="N129" s="527"/>
      <c r="O129" s="527" t="s">
        <v>27</v>
      </c>
      <c r="P129" s="603"/>
      <c r="Q129" s="603"/>
      <c r="R129" s="606"/>
      <c r="S129" s="606"/>
      <c r="T129" s="607"/>
      <c r="U129" s="610"/>
      <c r="V129" s="613"/>
    </row>
    <row r="130" spans="1:22" ht="295.5" customHeight="1">
      <c r="A130" s="542"/>
      <c r="B130" s="567"/>
      <c r="C130" s="531"/>
      <c r="D130" s="525"/>
      <c r="E130" s="526"/>
      <c r="F130" s="177" t="s">
        <v>331</v>
      </c>
      <c r="G130" s="177" t="s">
        <v>331</v>
      </c>
      <c r="H130" s="177" t="s">
        <v>332</v>
      </c>
      <c r="I130" s="177" t="s">
        <v>333</v>
      </c>
      <c r="J130" s="177" t="s">
        <v>334</v>
      </c>
      <c r="K130" s="179">
        <v>1</v>
      </c>
      <c r="L130" s="178" t="s">
        <v>24</v>
      </c>
      <c r="M130" s="178" t="s">
        <v>25</v>
      </c>
      <c r="N130" s="178" t="s">
        <v>26</v>
      </c>
      <c r="O130" s="178" t="s">
        <v>27</v>
      </c>
      <c r="P130" s="253">
        <v>88</v>
      </c>
      <c r="Q130" s="253">
        <v>88</v>
      </c>
      <c r="R130" s="197">
        <f t="shared" si="15"/>
        <v>1</v>
      </c>
      <c r="S130" s="197">
        <f t="shared" si="16"/>
        <v>1</v>
      </c>
      <c r="T130" s="176" t="str">
        <f t="shared" si="17"/>
        <v>SATISFACTORIO</v>
      </c>
      <c r="U130" s="237" t="s">
        <v>828</v>
      </c>
      <c r="V130" s="237" t="s">
        <v>1023</v>
      </c>
    </row>
    <row r="131" spans="1:22" ht="273.75" customHeight="1">
      <c r="A131" s="542"/>
      <c r="B131" s="567"/>
      <c r="C131" s="531"/>
      <c r="D131" s="525"/>
      <c r="E131" s="526"/>
      <c r="F131" s="177" t="s">
        <v>335</v>
      </c>
      <c r="G131" s="177" t="s">
        <v>336</v>
      </c>
      <c r="H131" s="177" t="s">
        <v>332</v>
      </c>
      <c r="I131" s="177" t="s">
        <v>337</v>
      </c>
      <c r="J131" s="177" t="s">
        <v>338</v>
      </c>
      <c r="K131" s="179">
        <v>1</v>
      </c>
      <c r="L131" s="178" t="s">
        <v>24</v>
      </c>
      <c r="M131" s="178" t="s">
        <v>25</v>
      </c>
      <c r="N131" s="178" t="s">
        <v>26</v>
      </c>
      <c r="O131" s="178" t="s">
        <v>27</v>
      </c>
      <c r="P131" s="253">
        <v>1</v>
      </c>
      <c r="Q131" s="253">
        <v>1</v>
      </c>
      <c r="R131" s="197">
        <f t="shared" si="15"/>
        <v>1</v>
      </c>
      <c r="S131" s="197">
        <f t="shared" si="16"/>
        <v>1</v>
      </c>
      <c r="T131" s="176" t="str">
        <f t="shared" si="17"/>
        <v>SATISFACTORIO</v>
      </c>
      <c r="U131" s="237" t="s">
        <v>843</v>
      </c>
      <c r="V131" s="237" t="s">
        <v>1024</v>
      </c>
    </row>
    <row r="132" spans="1:22" ht="144.75" customHeight="1">
      <c r="A132" s="542"/>
      <c r="B132" s="567"/>
      <c r="C132" s="531"/>
      <c r="D132" s="525"/>
      <c r="E132" s="526"/>
      <c r="F132" s="526" t="s">
        <v>485</v>
      </c>
      <c r="G132" s="526" t="s">
        <v>559</v>
      </c>
      <c r="H132" s="526" t="s">
        <v>339</v>
      </c>
      <c r="I132" s="526" t="s">
        <v>340</v>
      </c>
      <c r="J132" s="526" t="s">
        <v>324</v>
      </c>
      <c r="K132" s="529">
        <v>1</v>
      </c>
      <c r="L132" s="527" t="s">
        <v>24</v>
      </c>
      <c r="M132" s="527" t="s">
        <v>25</v>
      </c>
      <c r="N132" s="527" t="s">
        <v>26</v>
      </c>
      <c r="O132" s="527" t="s">
        <v>27</v>
      </c>
      <c r="P132" s="601">
        <v>5</v>
      </c>
      <c r="Q132" s="601">
        <v>5</v>
      </c>
      <c r="R132" s="604">
        <f t="shared" si="15"/>
        <v>1</v>
      </c>
      <c r="S132" s="604">
        <f t="shared" si="16"/>
        <v>1</v>
      </c>
      <c r="T132" s="580" t="str">
        <f t="shared" si="17"/>
        <v>SATISFACTORIO</v>
      </c>
      <c r="U132" s="608" t="s">
        <v>813</v>
      </c>
      <c r="V132" s="614" t="s">
        <v>1025</v>
      </c>
    </row>
    <row r="133" spans="1:22" ht="193.5" customHeight="1">
      <c r="A133" s="542"/>
      <c r="B133" s="567"/>
      <c r="C133" s="531"/>
      <c r="D133" s="525"/>
      <c r="E133" s="526"/>
      <c r="F133" s="526"/>
      <c r="G133" s="526"/>
      <c r="H133" s="526"/>
      <c r="I133" s="526"/>
      <c r="J133" s="526"/>
      <c r="K133" s="529"/>
      <c r="L133" s="527"/>
      <c r="M133" s="527" t="s">
        <v>25</v>
      </c>
      <c r="N133" s="527" t="s">
        <v>26</v>
      </c>
      <c r="O133" s="527" t="s">
        <v>27</v>
      </c>
      <c r="P133" s="602"/>
      <c r="Q133" s="602"/>
      <c r="R133" s="605"/>
      <c r="S133" s="605"/>
      <c r="T133" s="581"/>
      <c r="U133" s="609"/>
      <c r="V133" s="615"/>
    </row>
    <row r="134" spans="1:22" ht="350.25" customHeight="1">
      <c r="A134" s="542"/>
      <c r="B134" s="567"/>
      <c r="C134" s="531"/>
      <c r="D134" s="525"/>
      <c r="E134" s="526"/>
      <c r="F134" s="526"/>
      <c r="G134" s="526"/>
      <c r="H134" s="526"/>
      <c r="I134" s="526"/>
      <c r="J134" s="526"/>
      <c r="K134" s="529"/>
      <c r="L134" s="527"/>
      <c r="M134" s="527" t="s">
        <v>25</v>
      </c>
      <c r="N134" s="527" t="s">
        <v>26</v>
      </c>
      <c r="O134" s="527" t="s">
        <v>27</v>
      </c>
      <c r="P134" s="603"/>
      <c r="Q134" s="603"/>
      <c r="R134" s="606"/>
      <c r="S134" s="606"/>
      <c r="T134" s="607"/>
      <c r="U134" s="610"/>
      <c r="V134" s="616"/>
    </row>
    <row r="135" spans="1:22" ht="352.5" customHeight="1">
      <c r="A135" s="542"/>
      <c r="B135" s="567"/>
      <c r="C135" s="531"/>
      <c r="D135" s="525"/>
      <c r="E135" s="526"/>
      <c r="F135" s="526" t="s">
        <v>341</v>
      </c>
      <c r="G135" s="526" t="s">
        <v>342</v>
      </c>
      <c r="H135" s="526" t="s">
        <v>561</v>
      </c>
      <c r="I135" s="526" t="s">
        <v>343</v>
      </c>
      <c r="J135" s="526" t="s">
        <v>344</v>
      </c>
      <c r="K135" s="528">
        <v>1</v>
      </c>
      <c r="L135" s="527" t="s">
        <v>24</v>
      </c>
      <c r="M135" s="527" t="s">
        <v>25</v>
      </c>
      <c r="N135" s="527" t="s">
        <v>26</v>
      </c>
      <c r="O135" s="527" t="s">
        <v>27</v>
      </c>
      <c r="P135" s="601">
        <v>3</v>
      </c>
      <c r="Q135" s="601">
        <v>3</v>
      </c>
      <c r="R135" s="604">
        <f>P135/Q135</f>
        <v>1</v>
      </c>
      <c r="S135" s="604">
        <f>R135/K135</f>
        <v>1</v>
      </c>
      <c r="T135" s="580" t="str">
        <f>IF(R135&gt;=95%,$O$12,IF(R135&gt;=70%,$N$12,IF(R135&gt;=50%,$M$12,IF(R135&lt;50%,$L$12,))))</f>
        <v>SATISFACTORIO</v>
      </c>
      <c r="U135" s="611" t="s">
        <v>1189</v>
      </c>
      <c r="V135" s="611" t="s">
        <v>1190</v>
      </c>
    </row>
    <row r="136" spans="1:22" ht="327.75" customHeight="1">
      <c r="A136" s="542"/>
      <c r="B136" s="567"/>
      <c r="C136" s="531"/>
      <c r="D136" s="525"/>
      <c r="E136" s="526"/>
      <c r="F136" s="526"/>
      <c r="G136" s="526"/>
      <c r="H136" s="526"/>
      <c r="I136" s="526"/>
      <c r="J136" s="526"/>
      <c r="K136" s="528"/>
      <c r="L136" s="527"/>
      <c r="M136" s="527" t="s">
        <v>25</v>
      </c>
      <c r="N136" s="527" t="s">
        <v>26</v>
      </c>
      <c r="O136" s="527" t="s">
        <v>27</v>
      </c>
      <c r="P136" s="602"/>
      <c r="Q136" s="602"/>
      <c r="R136" s="605"/>
      <c r="S136" s="605"/>
      <c r="T136" s="581"/>
      <c r="U136" s="612"/>
      <c r="V136" s="612"/>
    </row>
    <row r="137" spans="1:22" ht="409.5" customHeight="1">
      <c r="A137" s="542"/>
      <c r="B137" s="568"/>
      <c r="C137" s="531"/>
      <c r="D137" s="525"/>
      <c r="E137" s="526"/>
      <c r="F137" s="526"/>
      <c r="G137" s="526"/>
      <c r="H137" s="526"/>
      <c r="I137" s="526"/>
      <c r="J137" s="526"/>
      <c r="K137" s="528"/>
      <c r="L137" s="527"/>
      <c r="M137" s="527" t="s">
        <v>25</v>
      </c>
      <c r="N137" s="527" t="s">
        <v>26</v>
      </c>
      <c r="O137" s="527" t="s">
        <v>27</v>
      </c>
      <c r="P137" s="603"/>
      <c r="Q137" s="603"/>
      <c r="R137" s="606"/>
      <c r="S137" s="606"/>
      <c r="T137" s="607"/>
      <c r="U137" s="613"/>
      <c r="V137" s="613"/>
    </row>
    <row r="138" spans="1:22" ht="37.5" customHeight="1">
      <c r="A138" s="542"/>
      <c r="B138" s="524">
        <v>3</v>
      </c>
      <c r="C138" s="531"/>
      <c r="D138" s="525" t="s">
        <v>83</v>
      </c>
      <c r="E138" s="526" t="s">
        <v>345</v>
      </c>
      <c r="F138" s="526" t="s">
        <v>346</v>
      </c>
      <c r="G138" s="526" t="s">
        <v>347</v>
      </c>
      <c r="H138" s="526" t="s">
        <v>348</v>
      </c>
      <c r="I138" s="526" t="s">
        <v>349</v>
      </c>
      <c r="J138" s="526" t="s">
        <v>350</v>
      </c>
      <c r="K138" s="529">
        <v>1</v>
      </c>
      <c r="L138" s="528" t="s">
        <v>24</v>
      </c>
      <c r="M138" s="528" t="s">
        <v>25</v>
      </c>
      <c r="N138" s="528" t="s">
        <v>26</v>
      </c>
      <c r="O138" s="528" t="s">
        <v>27</v>
      </c>
      <c r="P138" s="601">
        <v>34</v>
      </c>
      <c r="Q138" s="601">
        <v>34</v>
      </c>
      <c r="R138" s="604">
        <f t="shared" si="15"/>
        <v>1</v>
      </c>
      <c r="S138" s="604">
        <f t="shared" si="16"/>
        <v>1</v>
      </c>
      <c r="T138" s="580" t="str">
        <f t="shared" si="17"/>
        <v>SATISFACTORIO</v>
      </c>
      <c r="U138" s="608" t="s">
        <v>816</v>
      </c>
      <c r="V138" s="611" t="s">
        <v>1026</v>
      </c>
    </row>
    <row r="139" spans="1:22" ht="231" customHeight="1">
      <c r="A139" s="542"/>
      <c r="B139" s="524"/>
      <c r="C139" s="531"/>
      <c r="D139" s="525"/>
      <c r="E139" s="526"/>
      <c r="F139" s="526"/>
      <c r="G139" s="526"/>
      <c r="H139" s="526"/>
      <c r="I139" s="526"/>
      <c r="J139" s="526"/>
      <c r="K139" s="529"/>
      <c r="L139" s="528" t="s">
        <v>24</v>
      </c>
      <c r="M139" s="528" t="s">
        <v>25</v>
      </c>
      <c r="N139" s="528" t="s">
        <v>26</v>
      </c>
      <c r="O139" s="528" t="s">
        <v>27</v>
      </c>
      <c r="P139" s="603"/>
      <c r="Q139" s="603"/>
      <c r="R139" s="606"/>
      <c r="S139" s="606"/>
      <c r="T139" s="607"/>
      <c r="U139" s="610"/>
      <c r="V139" s="613"/>
    </row>
    <row r="140" spans="1:22" ht="37.5" customHeight="1">
      <c r="A140" s="542"/>
      <c r="B140" s="524"/>
      <c r="C140" s="531"/>
      <c r="D140" s="525"/>
      <c r="E140" s="526"/>
      <c r="F140" s="526" t="s">
        <v>354</v>
      </c>
      <c r="G140" s="526" t="s">
        <v>351</v>
      </c>
      <c r="H140" s="526"/>
      <c r="I140" s="526" t="s">
        <v>352</v>
      </c>
      <c r="J140" s="526" t="s">
        <v>353</v>
      </c>
      <c r="K140" s="529">
        <v>0.9</v>
      </c>
      <c r="L140" s="527" t="s">
        <v>24</v>
      </c>
      <c r="M140" s="527" t="s">
        <v>25</v>
      </c>
      <c r="N140" s="527" t="s">
        <v>26</v>
      </c>
      <c r="O140" s="527" t="s">
        <v>27</v>
      </c>
      <c r="P140" s="601">
        <v>34</v>
      </c>
      <c r="Q140" s="601">
        <v>34</v>
      </c>
      <c r="R140" s="604">
        <f t="shared" si="15"/>
        <v>1</v>
      </c>
      <c r="S140" s="604">
        <f t="shared" si="16"/>
        <v>1.1111111111111112</v>
      </c>
      <c r="T140" s="580" t="str">
        <f t="shared" si="17"/>
        <v>SATISFACTORIO</v>
      </c>
      <c r="U140" s="608" t="s">
        <v>837</v>
      </c>
      <c r="V140" s="611" t="s">
        <v>1027</v>
      </c>
    </row>
    <row r="141" spans="1:22" ht="272.25" customHeight="1">
      <c r="A141" s="542"/>
      <c r="B141" s="524"/>
      <c r="C141" s="531"/>
      <c r="D141" s="525"/>
      <c r="E141" s="526"/>
      <c r="F141" s="526"/>
      <c r="G141" s="526"/>
      <c r="H141" s="526"/>
      <c r="I141" s="526"/>
      <c r="J141" s="526"/>
      <c r="K141" s="529"/>
      <c r="L141" s="527"/>
      <c r="M141" s="527" t="s">
        <v>25</v>
      </c>
      <c r="N141" s="527" t="s">
        <v>26</v>
      </c>
      <c r="O141" s="527" t="s">
        <v>27</v>
      </c>
      <c r="P141" s="603"/>
      <c r="Q141" s="603"/>
      <c r="R141" s="606"/>
      <c r="S141" s="606"/>
      <c r="T141" s="607"/>
      <c r="U141" s="610"/>
      <c r="V141" s="613"/>
    </row>
    <row r="142" spans="1:22" ht="409.5" customHeight="1">
      <c r="A142" s="542"/>
      <c r="B142" s="524"/>
      <c r="C142" s="531"/>
      <c r="D142" s="525"/>
      <c r="E142" s="526"/>
      <c r="F142" s="526"/>
      <c r="G142" s="526"/>
      <c r="H142" s="526"/>
      <c r="I142" s="177" t="s">
        <v>355</v>
      </c>
      <c r="J142" s="177" t="s">
        <v>356</v>
      </c>
      <c r="K142" s="179">
        <v>0.9</v>
      </c>
      <c r="L142" s="178" t="s">
        <v>24</v>
      </c>
      <c r="M142" s="178" t="s">
        <v>25</v>
      </c>
      <c r="N142" s="178" t="s">
        <v>26</v>
      </c>
      <c r="O142" s="178" t="s">
        <v>27</v>
      </c>
      <c r="P142" s="253">
        <v>2</v>
      </c>
      <c r="Q142" s="253">
        <v>2</v>
      </c>
      <c r="R142" s="197">
        <f t="shared" si="15"/>
        <v>1</v>
      </c>
      <c r="S142" s="197">
        <f t="shared" si="16"/>
        <v>1.1111111111111112</v>
      </c>
      <c r="T142" s="176" t="str">
        <f t="shared" si="17"/>
        <v>SATISFACTORIO</v>
      </c>
      <c r="U142" s="237" t="s">
        <v>818</v>
      </c>
      <c r="V142" s="237" t="s">
        <v>1028</v>
      </c>
    </row>
    <row r="143" spans="1:22" ht="37.5" customHeight="1">
      <c r="A143" s="542"/>
      <c r="B143" s="524">
        <v>4</v>
      </c>
      <c r="C143" s="531"/>
      <c r="D143" s="525" t="s">
        <v>83</v>
      </c>
      <c r="E143" s="526" t="s">
        <v>357</v>
      </c>
      <c r="F143" s="526" t="s">
        <v>358</v>
      </c>
      <c r="G143" s="526" t="s">
        <v>359</v>
      </c>
      <c r="H143" s="526" t="s">
        <v>567</v>
      </c>
      <c r="I143" s="526" t="s">
        <v>360</v>
      </c>
      <c r="J143" s="526" t="s">
        <v>361</v>
      </c>
      <c r="K143" s="529">
        <v>1</v>
      </c>
      <c r="L143" s="528" t="s">
        <v>24</v>
      </c>
      <c r="M143" s="528" t="s">
        <v>25</v>
      </c>
      <c r="N143" s="528" t="s">
        <v>26</v>
      </c>
      <c r="O143" s="528" t="s">
        <v>27</v>
      </c>
      <c r="P143" s="601">
        <v>3</v>
      </c>
      <c r="Q143" s="601">
        <v>3</v>
      </c>
      <c r="R143" s="604">
        <f t="shared" si="15"/>
        <v>1</v>
      </c>
      <c r="S143" s="604">
        <f t="shared" si="16"/>
        <v>1</v>
      </c>
      <c r="T143" s="580" t="str">
        <f t="shared" si="17"/>
        <v>SATISFACTORIO</v>
      </c>
      <c r="U143" s="608" t="s">
        <v>817</v>
      </c>
      <c r="V143" s="611" t="s">
        <v>1029</v>
      </c>
    </row>
    <row r="144" spans="1:22" ht="144.75" customHeight="1">
      <c r="A144" s="542"/>
      <c r="B144" s="524"/>
      <c r="C144" s="531"/>
      <c r="D144" s="525"/>
      <c r="E144" s="526"/>
      <c r="F144" s="526"/>
      <c r="G144" s="526"/>
      <c r="H144" s="526"/>
      <c r="I144" s="526"/>
      <c r="J144" s="526"/>
      <c r="K144" s="529"/>
      <c r="L144" s="528" t="s">
        <v>24</v>
      </c>
      <c r="M144" s="528" t="s">
        <v>25</v>
      </c>
      <c r="N144" s="528" t="s">
        <v>26</v>
      </c>
      <c r="O144" s="528" t="s">
        <v>27</v>
      </c>
      <c r="P144" s="602"/>
      <c r="Q144" s="602"/>
      <c r="R144" s="605"/>
      <c r="S144" s="605"/>
      <c r="T144" s="581"/>
      <c r="U144" s="609"/>
      <c r="V144" s="612"/>
    </row>
    <row r="145" spans="1:22" ht="409.5" customHeight="1">
      <c r="A145" s="542"/>
      <c r="B145" s="524"/>
      <c r="C145" s="531"/>
      <c r="D145" s="525"/>
      <c r="E145" s="526"/>
      <c r="F145" s="526"/>
      <c r="G145" s="526"/>
      <c r="H145" s="526"/>
      <c r="I145" s="526"/>
      <c r="J145" s="526"/>
      <c r="K145" s="529"/>
      <c r="L145" s="528" t="s">
        <v>24</v>
      </c>
      <c r="M145" s="528" t="s">
        <v>25</v>
      </c>
      <c r="N145" s="528" t="s">
        <v>26</v>
      </c>
      <c r="O145" s="528" t="s">
        <v>27</v>
      </c>
      <c r="P145" s="603"/>
      <c r="Q145" s="603"/>
      <c r="R145" s="606"/>
      <c r="S145" s="606"/>
      <c r="T145" s="607"/>
      <c r="U145" s="610"/>
      <c r="V145" s="613"/>
    </row>
    <row r="146" spans="1:38" ht="252" customHeight="1">
      <c r="A146" s="542"/>
      <c r="B146" s="524">
        <v>5</v>
      </c>
      <c r="C146" s="531"/>
      <c r="D146" s="525" t="s">
        <v>83</v>
      </c>
      <c r="E146" s="553" t="s">
        <v>362</v>
      </c>
      <c r="F146" s="551" t="s">
        <v>678</v>
      </c>
      <c r="G146" s="551" t="s">
        <v>679</v>
      </c>
      <c r="H146" s="551" t="s">
        <v>566</v>
      </c>
      <c r="I146" s="551" t="s">
        <v>363</v>
      </c>
      <c r="J146" s="526" t="s">
        <v>361</v>
      </c>
      <c r="K146" s="529">
        <v>1</v>
      </c>
      <c r="L146" s="528" t="s">
        <v>24</v>
      </c>
      <c r="M146" s="528" t="s">
        <v>25</v>
      </c>
      <c r="N146" s="528" t="s">
        <v>26</v>
      </c>
      <c r="O146" s="528" t="s">
        <v>27</v>
      </c>
      <c r="P146" s="601">
        <v>2</v>
      </c>
      <c r="Q146" s="601">
        <v>2</v>
      </c>
      <c r="R146" s="604">
        <f t="shared" si="15"/>
        <v>1</v>
      </c>
      <c r="S146" s="604">
        <f t="shared" si="16"/>
        <v>1</v>
      </c>
      <c r="T146" s="580" t="str">
        <f t="shared" si="17"/>
        <v>SATISFACTORIO</v>
      </c>
      <c r="U146" s="611" t="s">
        <v>818</v>
      </c>
      <c r="V146" s="611" t="s">
        <v>1129</v>
      </c>
      <c r="AL146" s="338"/>
    </row>
    <row r="147" spans="1:38" ht="37.5" customHeight="1">
      <c r="A147" s="542"/>
      <c r="B147" s="524"/>
      <c r="C147" s="531"/>
      <c r="D147" s="525"/>
      <c r="E147" s="553"/>
      <c r="F147" s="551"/>
      <c r="G147" s="551"/>
      <c r="H147" s="551"/>
      <c r="I147" s="551"/>
      <c r="J147" s="526"/>
      <c r="K147" s="529"/>
      <c r="L147" s="528"/>
      <c r="M147" s="528"/>
      <c r="N147" s="528"/>
      <c r="O147" s="528"/>
      <c r="P147" s="602"/>
      <c r="Q147" s="602"/>
      <c r="R147" s="605"/>
      <c r="S147" s="605"/>
      <c r="T147" s="581"/>
      <c r="U147" s="612"/>
      <c r="V147" s="612"/>
      <c r="AL147" s="338"/>
    </row>
    <row r="148" spans="1:38" ht="37.5" customHeight="1">
      <c r="A148" s="542"/>
      <c r="B148" s="524"/>
      <c r="C148" s="531"/>
      <c r="D148" s="525"/>
      <c r="E148" s="553"/>
      <c r="F148" s="551"/>
      <c r="G148" s="551"/>
      <c r="H148" s="551"/>
      <c r="I148" s="551"/>
      <c r="J148" s="526"/>
      <c r="K148" s="529"/>
      <c r="L148" s="528"/>
      <c r="M148" s="528"/>
      <c r="N148" s="528"/>
      <c r="O148" s="528"/>
      <c r="P148" s="602"/>
      <c r="Q148" s="602"/>
      <c r="R148" s="605"/>
      <c r="S148" s="605"/>
      <c r="T148" s="581"/>
      <c r="U148" s="612"/>
      <c r="V148" s="612"/>
      <c r="AL148" s="338"/>
    </row>
    <row r="149" spans="1:38" ht="225" customHeight="1">
      <c r="A149" s="542"/>
      <c r="B149" s="524"/>
      <c r="C149" s="531"/>
      <c r="D149" s="525"/>
      <c r="E149" s="553"/>
      <c r="F149" s="551"/>
      <c r="G149" s="551"/>
      <c r="H149" s="551"/>
      <c r="I149" s="551"/>
      <c r="J149" s="526"/>
      <c r="K149" s="529"/>
      <c r="L149" s="528"/>
      <c r="M149" s="528"/>
      <c r="N149" s="528"/>
      <c r="O149" s="528"/>
      <c r="P149" s="602"/>
      <c r="Q149" s="602"/>
      <c r="R149" s="605"/>
      <c r="S149" s="605"/>
      <c r="T149" s="581"/>
      <c r="U149" s="612"/>
      <c r="V149" s="612"/>
      <c r="AL149" s="338"/>
    </row>
    <row r="150" spans="1:38" ht="17.25" customHeight="1">
      <c r="A150" s="542"/>
      <c r="B150" s="524"/>
      <c r="C150" s="531"/>
      <c r="D150" s="525"/>
      <c r="E150" s="553"/>
      <c r="F150" s="551"/>
      <c r="G150" s="551"/>
      <c r="H150" s="551"/>
      <c r="I150" s="551"/>
      <c r="J150" s="526"/>
      <c r="K150" s="529"/>
      <c r="L150" s="528" t="s">
        <v>24</v>
      </c>
      <c r="M150" s="528" t="s">
        <v>25</v>
      </c>
      <c r="N150" s="528" t="s">
        <v>26</v>
      </c>
      <c r="O150" s="528" t="s">
        <v>27</v>
      </c>
      <c r="P150" s="603"/>
      <c r="Q150" s="603"/>
      <c r="R150" s="606"/>
      <c r="S150" s="606"/>
      <c r="T150" s="607"/>
      <c r="U150" s="613"/>
      <c r="V150" s="613"/>
      <c r="AL150" s="338"/>
    </row>
    <row r="151" spans="1:22" ht="37.5" customHeight="1">
      <c r="A151" s="542"/>
      <c r="B151" s="524">
        <v>6</v>
      </c>
      <c r="C151" s="531"/>
      <c r="D151" s="530" t="s">
        <v>83</v>
      </c>
      <c r="E151" s="569" t="s">
        <v>364</v>
      </c>
      <c r="F151" s="526" t="s">
        <v>680</v>
      </c>
      <c r="G151" s="526" t="s">
        <v>681</v>
      </c>
      <c r="H151" s="526" t="s">
        <v>365</v>
      </c>
      <c r="I151" s="526" t="s">
        <v>366</v>
      </c>
      <c r="J151" s="526" t="s">
        <v>367</v>
      </c>
      <c r="K151" s="529">
        <v>1</v>
      </c>
      <c r="L151" s="528" t="s">
        <v>24</v>
      </c>
      <c r="M151" s="528" t="s">
        <v>25</v>
      </c>
      <c r="N151" s="528" t="s">
        <v>26</v>
      </c>
      <c r="O151" s="528" t="s">
        <v>27</v>
      </c>
      <c r="P151" s="601">
        <v>4</v>
      </c>
      <c r="Q151" s="601">
        <v>4</v>
      </c>
      <c r="R151" s="604">
        <f t="shared" si="15"/>
        <v>1</v>
      </c>
      <c r="S151" s="617">
        <f t="shared" si="16"/>
        <v>1</v>
      </c>
      <c r="T151" s="580" t="str">
        <f t="shared" si="17"/>
        <v>SATISFACTORIO</v>
      </c>
      <c r="U151" s="608" t="s">
        <v>820</v>
      </c>
      <c r="V151" s="611" t="s">
        <v>1030</v>
      </c>
    </row>
    <row r="152" spans="1:22" ht="37.5" customHeight="1">
      <c r="A152" s="542"/>
      <c r="B152" s="524"/>
      <c r="C152" s="531"/>
      <c r="D152" s="530"/>
      <c r="E152" s="570"/>
      <c r="F152" s="526"/>
      <c r="G152" s="526"/>
      <c r="H152" s="526"/>
      <c r="I152" s="526"/>
      <c r="J152" s="526"/>
      <c r="K152" s="529"/>
      <c r="L152" s="528" t="s">
        <v>24</v>
      </c>
      <c r="M152" s="528" t="s">
        <v>25</v>
      </c>
      <c r="N152" s="528" t="s">
        <v>26</v>
      </c>
      <c r="O152" s="528" t="s">
        <v>27</v>
      </c>
      <c r="P152" s="602"/>
      <c r="Q152" s="602"/>
      <c r="R152" s="605"/>
      <c r="S152" s="618"/>
      <c r="T152" s="581"/>
      <c r="U152" s="609"/>
      <c r="V152" s="612"/>
    </row>
    <row r="153" spans="1:22" ht="269.25" customHeight="1">
      <c r="A153" s="542"/>
      <c r="B153" s="524"/>
      <c r="C153" s="531"/>
      <c r="D153" s="530"/>
      <c r="E153" s="570"/>
      <c r="F153" s="526"/>
      <c r="G153" s="526"/>
      <c r="H153" s="526"/>
      <c r="I153" s="526"/>
      <c r="J153" s="526"/>
      <c r="K153" s="529"/>
      <c r="L153" s="528"/>
      <c r="M153" s="528"/>
      <c r="N153" s="528"/>
      <c r="O153" s="528"/>
      <c r="P153" s="602"/>
      <c r="Q153" s="602"/>
      <c r="R153" s="605"/>
      <c r="S153" s="618"/>
      <c r="T153" s="581"/>
      <c r="U153" s="609"/>
      <c r="V153" s="612"/>
    </row>
    <row r="154" spans="1:22" ht="409.5" customHeight="1">
      <c r="A154" s="542"/>
      <c r="B154" s="524"/>
      <c r="C154" s="531"/>
      <c r="D154" s="530"/>
      <c r="E154" s="570"/>
      <c r="F154" s="526"/>
      <c r="G154" s="526"/>
      <c r="H154" s="526"/>
      <c r="I154" s="526"/>
      <c r="J154" s="526"/>
      <c r="K154" s="529"/>
      <c r="L154" s="528" t="s">
        <v>24</v>
      </c>
      <c r="M154" s="528" t="s">
        <v>25</v>
      </c>
      <c r="N154" s="528" t="s">
        <v>26</v>
      </c>
      <c r="O154" s="528" t="s">
        <v>27</v>
      </c>
      <c r="P154" s="603"/>
      <c r="Q154" s="603"/>
      <c r="R154" s="606"/>
      <c r="S154" s="619"/>
      <c r="T154" s="607"/>
      <c r="U154" s="610"/>
      <c r="V154" s="613"/>
    </row>
    <row r="155" spans="1:22" ht="282.75" customHeight="1">
      <c r="A155" s="542"/>
      <c r="B155" s="524"/>
      <c r="C155" s="531"/>
      <c r="D155" s="530"/>
      <c r="E155" s="570"/>
      <c r="F155" s="526" t="s">
        <v>682</v>
      </c>
      <c r="G155" s="526"/>
      <c r="H155" s="552" t="s">
        <v>368</v>
      </c>
      <c r="I155" s="552" t="s">
        <v>369</v>
      </c>
      <c r="J155" s="552" t="s">
        <v>370</v>
      </c>
      <c r="K155" s="529">
        <v>1</v>
      </c>
      <c r="L155" s="528" t="s">
        <v>24</v>
      </c>
      <c r="M155" s="528" t="s">
        <v>25</v>
      </c>
      <c r="N155" s="528" t="s">
        <v>26</v>
      </c>
      <c r="O155" s="528" t="s">
        <v>27</v>
      </c>
      <c r="P155" s="253">
        <v>1</v>
      </c>
      <c r="Q155" s="253">
        <v>1</v>
      </c>
      <c r="R155" s="197">
        <f t="shared" si="15"/>
        <v>1</v>
      </c>
      <c r="S155" s="197">
        <f t="shared" si="16"/>
        <v>1</v>
      </c>
      <c r="T155" s="176" t="str">
        <f t="shared" si="17"/>
        <v>SATISFACTORIO</v>
      </c>
      <c r="U155" s="237" t="s">
        <v>809</v>
      </c>
      <c r="V155" s="237" t="s">
        <v>1031</v>
      </c>
    </row>
    <row r="156" spans="1:22" ht="37.5" customHeight="1" hidden="1">
      <c r="A156" s="542"/>
      <c r="B156" s="524"/>
      <c r="C156" s="531"/>
      <c r="D156" s="530"/>
      <c r="E156" s="571"/>
      <c r="F156" s="526"/>
      <c r="G156" s="526"/>
      <c r="H156" s="552"/>
      <c r="I156" s="552"/>
      <c r="J156" s="552"/>
      <c r="K156" s="529"/>
      <c r="L156" s="528"/>
      <c r="M156" s="528"/>
      <c r="N156" s="528"/>
      <c r="O156" s="528"/>
      <c r="P156" s="253"/>
      <c r="Q156" s="253"/>
      <c r="R156" s="197" t="e">
        <f t="shared" si="15"/>
        <v>#DIV/0!</v>
      </c>
      <c r="S156" s="197" t="e">
        <f t="shared" si="16"/>
        <v>#DIV/0!</v>
      </c>
      <c r="T156" s="176" t="e">
        <f t="shared" si="17"/>
        <v>#DIV/0!</v>
      </c>
      <c r="U156" s="237"/>
      <c r="V156" s="290"/>
    </row>
    <row r="157" spans="1:22" ht="37.5" customHeight="1">
      <c r="A157" s="542"/>
      <c r="B157" s="524">
        <v>7</v>
      </c>
      <c r="C157" s="531"/>
      <c r="D157" s="525" t="s">
        <v>83</v>
      </c>
      <c r="E157" s="526" t="s">
        <v>371</v>
      </c>
      <c r="F157" s="526" t="s">
        <v>372</v>
      </c>
      <c r="G157" s="533" t="s">
        <v>372</v>
      </c>
      <c r="H157" s="533" t="s">
        <v>565</v>
      </c>
      <c r="I157" s="526" t="s">
        <v>373</v>
      </c>
      <c r="J157" s="526" t="s">
        <v>374</v>
      </c>
      <c r="K157" s="529">
        <v>1</v>
      </c>
      <c r="L157" s="527" t="s">
        <v>24</v>
      </c>
      <c r="M157" s="527" t="s">
        <v>25</v>
      </c>
      <c r="N157" s="527" t="s">
        <v>26</v>
      </c>
      <c r="O157" s="527" t="s">
        <v>27</v>
      </c>
      <c r="P157" s="601">
        <v>9</v>
      </c>
      <c r="Q157" s="601">
        <v>9</v>
      </c>
      <c r="R157" s="604">
        <f t="shared" si="15"/>
        <v>1</v>
      </c>
      <c r="S157" s="604">
        <f t="shared" si="16"/>
        <v>1</v>
      </c>
      <c r="T157" s="580" t="str">
        <f t="shared" si="17"/>
        <v>SATISFACTORIO</v>
      </c>
      <c r="U157" s="608" t="s">
        <v>851</v>
      </c>
      <c r="V157" s="611" t="s">
        <v>1069</v>
      </c>
    </row>
    <row r="158" spans="1:22" ht="227.25" customHeight="1">
      <c r="A158" s="542"/>
      <c r="B158" s="524"/>
      <c r="C158" s="531"/>
      <c r="D158" s="525"/>
      <c r="E158" s="526"/>
      <c r="F158" s="526"/>
      <c r="G158" s="534"/>
      <c r="H158" s="539"/>
      <c r="I158" s="526"/>
      <c r="J158" s="526"/>
      <c r="K158" s="529"/>
      <c r="L158" s="527"/>
      <c r="M158" s="527"/>
      <c r="N158" s="527"/>
      <c r="O158" s="527"/>
      <c r="P158" s="603"/>
      <c r="Q158" s="603"/>
      <c r="R158" s="606"/>
      <c r="S158" s="606"/>
      <c r="T158" s="607"/>
      <c r="U158" s="610"/>
      <c r="V158" s="613"/>
    </row>
    <row r="159" spans="1:22" ht="235.5" customHeight="1">
      <c r="A159" s="542"/>
      <c r="B159" s="524"/>
      <c r="C159" s="531"/>
      <c r="D159" s="525"/>
      <c r="E159" s="526"/>
      <c r="F159" s="177" t="s">
        <v>375</v>
      </c>
      <c r="G159" s="177" t="s">
        <v>376</v>
      </c>
      <c r="H159" s="539"/>
      <c r="I159" s="177" t="s">
        <v>377</v>
      </c>
      <c r="J159" s="177" t="s">
        <v>378</v>
      </c>
      <c r="K159" s="179">
        <v>1</v>
      </c>
      <c r="L159" s="178" t="s">
        <v>24</v>
      </c>
      <c r="M159" s="178" t="s">
        <v>25</v>
      </c>
      <c r="N159" s="178" t="s">
        <v>26</v>
      </c>
      <c r="O159" s="178" t="s">
        <v>27</v>
      </c>
      <c r="P159" s="253">
        <v>1</v>
      </c>
      <c r="Q159" s="253">
        <v>1</v>
      </c>
      <c r="R159" s="197">
        <f aca="true" t="shared" si="18" ref="R159:R226">P159/Q159</f>
        <v>1</v>
      </c>
      <c r="S159" s="197">
        <f aca="true" t="shared" si="19" ref="S159:S226">R159/K159</f>
        <v>1</v>
      </c>
      <c r="T159" s="176" t="str">
        <f aca="true" t="shared" si="20" ref="T159:T226">IF(R159&gt;=95%,$O$12,IF(R159&gt;=70%,$N$12,IF(R159&gt;=50%,$M$12,IF(R159&lt;50%,$L$12,))))</f>
        <v>SATISFACTORIO</v>
      </c>
      <c r="U159" s="237" t="s">
        <v>852</v>
      </c>
      <c r="V159" s="237" t="s">
        <v>1032</v>
      </c>
    </row>
    <row r="160" spans="1:22" ht="260.25" customHeight="1">
      <c r="A160" s="542"/>
      <c r="B160" s="524"/>
      <c r="C160" s="531"/>
      <c r="D160" s="525"/>
      <c r="E160" s="526"/>
      <c r="F160" s="177" t="s">
        <v>379</v>
      </c>
      <c r="G160" s="177" t="s">
        <v>380</v>
      </c>
      <c r="H160" s="534"/>
      <c r="I160" s="177" t="s">
        <v>381</v>
      </c>
      <c r="J160" s="177" t="s">
        <v>382</v>
      </c>
      <c r="K160" s="179">
        <v>0.9</v>
      </c>
      <c r="L160" s="178" t="s">
        <v>24</v>
      </c>
      <c r="M160" s="178" t="s">
        <v>25</v>
      </c>
      <c r="N160" s="178" t="s">
        <v>26</v>
      </c>
      <c r="O160" s="178" t="s">
        <v>27</v>
      </c>
      <c r="P160" s="253">
        <v>12</v>
      </c>
      <c r="Q160" s="253">
        <v>12</v>
      </c>
      <c r="R160" s="197">
        <f t="shared" si="18"/>
        <v>1</v>
      </c>
      <c r="S160" s="197">
        <f t="shared" si="19"/>
        <v>1.1111111111111112</v>
      </c>
      <c r="T160" s="176" t="str">
        <f t="shared" si="20"/>
        <v>SATISFACTORIO</v>
      </c>
      <c r="U160" s="237" t="s">
        <v>853</v>
      </c>
      <c r="V160" s="237" t="s">
        <v>1033</v>
      </c>
    </row>
    <row r="161" spans="1:22" ht="37.5" customHeight="1">
      <c r="A161" s="542"/>
      <c r="B161" s="524">
        <v>8</v>
      </c>
      <c r="C161" s="531"/>
      <c r="D161" s="525" t="s">
        <v>83</v>
      </c>
      <c r="E161" s="526" t="s">
        <v>683</v>
      </c>
      <c r="F161" s="526" t="s">
        <v>684</v>
      </c>
      <c r="G161" s="532"/>
      <c r="H161" s="533" t="s">
        <v>685</v>
      </c>
      <c r="I161" s="526" t="s">
        <v>758</v>
      </c>
      <c r="J161" s="526" t="s">
        <v>686</v>
      </c>
      <c r="K161" s="529">
        <v>1</v>
      </c>
      <c r="L161" s="527" t="s">
        <v>24</v>
      </c>
      <c r="M161" s="527" t="s">
        <v>25</v>
      </c>
      <c r="N161" s="527" t="s">
        <v>26</v>
      </c>
      <c r="O161" s="527" t="s">
        <v>27</v>
      </c>
      <c r="P161" s="601">
        <v>1</v>
      </c>
      <c r="Q161" s="601">
        <v>1</v>
      </c>
      <c r="R161" s="604">
        <f t="shared" si="18"/>
        <v>1</v>
      </c>
      <c r="S161" s="604">
        <f t="shared" si="19"/>
        <v>1</v>
      </c>
      <c r="T161" s="580" t="str">
        <f t="shared" si="20"/>
        <v>SATISFACTORIO</v>
      </c>
      <c r="U161" s="608" t="s">
        <v>819</v>
      </c>
      <c r="V161" s="611" t="s">
        <v>1070</v>
      </c>
    </row>
    <row r="162" spans="1:22" ht="294" customHeight="1">
      <c r="A162" s="542"/>
      <c r="B162" s="524"/>
      <c r="C162" s="531"/>
      <c r="D162" s="525"/>
      <c r="E162" s="526"/>
      <c r="F162" s="526"/>
      <c r="G162" s="532"/>
      <c r="H162" s="534"/>
      <c r="I162" s="526"/>
      <c r="J162" s="526"/>
      <c r="K162" s="529"/>
      <c r="L162" s="527"/>
      <c r="M162" s="527"/>
      <c r="N162" s="527"/>
      <c r="O162" s="527"/>
      <c r="P162" s="603"/>
      <c r="Q162" s="603"/>
      <c r="R162" s="606"/>
      <c r="S162" s="606"/>
      <c r="T162" s="607"/>
      <c r="U162" s="610"/>
      <c r="V162" s="613"/>
    </row>
    <row r="163" spans="1:22" ht="37.5" customHeight="1">
      <c r="A163" s="542"/>
      <c r="B163" s="524">
        <v>9</v>
      </c>
      <c r="C163" s="531"/>
      <c r="D163" s="525" t="s">
        <v>83</v>
      </c>
      <c r="E163" s="526" t="s">
        <v>383</v>
      </c>
      <c r="F163" s="526" t="s">
        <v>384</v>
      </c>
      <c r="G163" s="526" t="s">
        <v>385</v>
      </c>
      <c r="H163" s="526" t="s">
        <v>386</v>
      </c>
      <c r="I163" s="526" t="s">
        <v>387</v>
      </c>
      <c r="J163" s="526" t="s">
        <v>71</v>
      </c>
      <c r="K163" s="529">
        <v>1</v>
      </c>
      <c r="L163" s="528" t="s">
        <v>24</v>
      </c>
      <c r="M163" s="528" t="s">
        <v>25</v>
      </c>
      <c r="N163" s="528" t="s">
        <v>26</v>
      </c>
      <c r="O163" s="528" t="s">
        <v>27</v>
      </c>
      <c r="P163" s="601">
        <v>2</v>
      </c>
      <c r="Q163" s="601">
        <v>2</v>
      </c>
      <c r="R163" s="604">
        <f t="shared" si="18"/>
        <v>1</v>
      </c>
      <c r="S163" s="604">
        <f t="shared" si="19"/>
        <v>1</v>
      </c>
      <c r="T163" s="580" t="str">
        <f t="shared" si="20"/>
        <v>SATISFACTORIO</v>
      </c>
      <c r="U163" s="608" t="s">
        <v>810</v>
      </c>
      <c r="V163" s="611" t="s">
        <v>1071</v>
      </c>
    </row>
    <row r="164" spans="1:22" ht="264.75" customHeight="1">
      <c r="A164" s="542"/>
      <c r="B164" s="524"/>
      <c r="C164" s="531"/>
      <c r="D164" s="525"/>
      <c r="E164" s="526"/>
      <c r="F164" s="526"/>
      <c r="G164" s="526"/>
      <c r="H164" s="526"/>
      <c r="I164" s="526"/>
      <c r="J164" s="526"/>
      <c r="K164" s="529"/>
      <c r="L164" s="528" t="s">
        <v>24</v>
      </c>
      <c r="M164" s="528" t="s">
        <v>25</v>
      </c>
      <c r="N164" s="528" t="s">
        <v>26</v>
      </c>
      <c r="O164" s="528" t="s">
        <v>27</v>
      </c>
      <c r="P164" s="603"/>
      <c r="Q164" s="603"/>
      <c r="R164" s="606"/>
      <c r="S164" s="606"/>
      <c r="T164" s="607"/>
      <c r="U164" s="610"/>
      <c r="V164" s="613"/>
    </row>
    <row r="165" spans="1:22" ht="37.5" customHeight="1">
      <c r="A165" s="542"/>
      <c r="B165" s="524">
        <v>10</v>
      </c>
      <c r="C165" s="531"/>
      <c r="D165" s="525" t="s">
        <v>66</v>
      </c>
      <c r="E165" s="526" t="s">
        <v>388</v>
      </c>
      <c r="F165" s="526" t="s">
        <v>389</v>
      </c>
      <c r="G165" s="526" t="s">
        <v>389</v>
      </c>
      <c r="H165" s="526" t="s">
        <v>564</v>
      </c>
      <c r="I165" s="526" t="s">
        <v>390</v>
      </c>
      <c r="J165" s="526" t="s">
        <v>391</v>
      </c>
      <c r="K165" s="529">
        <v>1</v>
      </c>
      <c r="L165" s="527" t="s">
        <v>24</v>
      </c>
      <c r="M165" s="527" t="s">
        <v>25</v>
      </c>
      <c r="N165" s="527" t="s">
        <v>26</v>
      </c>
      <c r="O165" s="527" t="s">
        <v>27</v>
      </c>
      <c r="P165" s="601">
        <v>10</v>
      </c>
      <c r="Q165" s="601">
        <v>10</v>
      </c>
      <c r="R165" s="604">
        <f t="shared" si="18"/>
        <v>1</v>
      </c>
      <c r="S165" s="604">
        <f t="shared" si="19"/>
        <v>1</v>
      </c>
      <c r="T165" s="580" t="str">
        <f t="shared" si="20"/>
        <v>SATISFACTORIO</v>
      </c>
      <c r="U165" s="608" t="s">
        <v>835</v>
      </c>
      <c r="V165" s="611" t="s">
        <v>1130</v>
      </c>
    </row>
    <row r="166" spans="1:22" ht="37.5" customHeight="1">
      <c r="A166" s="542"/>
      <c r="B166" s="524"/>
      <c r="C166" s="531"/>
      <c r="D166" s="525"/>
      <c r="E166" s="526"/>
      <c r="F166" s="526"/>
      <c r="G166" s="526"/>
      <c r="H166" s="526"/>
      <c r="I166" s="526"/>
      <c r="J166" s="526"/>
      <c r="K166" s="529"/>
      <c r="L166" s="527"/>
      <c r="M166" s="527"/>
      <c r="N166" s="527"/>
      <c r="O166" s="527"/>
      <c r="P166" s="602"/>
      <c r="Q166" s="602"/>
      <c r="R166" s="605"/>
      <c r="S166" s="605"/>
      <c r="T166" s="581"/>
      <c r="U166" s="609"/>
      <c r="V166" s="612"/>
    </row>
    <row r="167" spans="1:22" ht="37.5" customHeight="1">
      <c r="A167" s="542"/>
      <c r="B167" s="524"/>
      <c r="C167" s="531"/>
      <c r="D167" s="525"/>
      <c r="E167" s="526"/>
      <c r="F167" s="526"/>
      <c r="G167" s="526"/>
      <c r="H167" s="526"/>
      <c r="I167" s="526"/>
      <c r="J167" s="526"/>
      <c r="K167" s="529"/>
      <c r="L167" s="527"/>
      <c r="M167" s="527"/>
      <c r="N167" s="527"/>
      <c r="O167" s="527"/>
      <c r="P167" s="602"/>
      <c r="Q167" s="602"/>
      <c r="R167" s="605"/>
      <c r="S167" s="605"/>
      <c r="T167" s="581"/>
      <c r="U167" s="609"/>
      <c r="V167" s="612"/>
    </row>
    <row r="168" spans="1:22" ht="37.5" customHeight="1">
      <c r="A168" s="542"/>
      <c r="B168" s="524"/>
      <c r="C168" s="531"/>
      <c r="D168" s="525"/>
      <c r="E168" s="526"/>
      <c r="F168" s="526"/>
      <c r="G168" s="526"/>
      <c r="H168" s="526"/>
      <c r="I168" s="526"/>
      <c r="J168" s="526"/>
      <c r="K168" s="529"/>
      <c r="L168" s="527"/>
      <c r="M168" s="527"/>
      <c r="N168" s="527"/>
      <c r="O168" s="527"/>
      <c r="P168" s="602"/>
      <c r="Q168" s="602"/>
      <c r="R168" s="605"/>
      <c r="S168" s="605"/>
      <c r="T168" s="581"/>
      <c r="U168" s="609"/>
      <c r="V168" s="612"/>
    </row>
    <row r="169" spans="1:22" ht="216.75" customHeight="1">
      <c r="A169" s="542"/>
      <c r="B169" s="524"/>
      <c r="C169" s="531"/>
      <c r="D169" s="525"/>
      <c r="E169" s="526"/>
      <c r="F169" s="526"/>
      <c r="G169" s="526"/>
      <c r="H169" s="526"/>
      <c r="I169" s="526"/>
      <c r="J169" s="526"/>
      <c r="K169" s="529"/>
      <c r="L169" s="527"/>
      <c r="M169" s="527"/>
      <c r="N169" s="527"/>
      <c r="O169" s="527"/>
      <c r="P169" s="603"/>
      <c r="Q169" s="603"/>
      <c r="R169" s="606"/>
      <c r="S169" s="606"/>
      <c r="T169" s="607"/>
      <c r="U169" s="610"/>
      <c r="V169" s="613"/>
    </row>
    <row r="170" spans="1:22" ht="348.75" customHeight="1">
      <c r="A170" s="542"/>
      <c r="B170" s="175">
        <v>11</v>
      </c>
      <c r="C170" s="531"/>
      <c r="D170" s="176" t="s">
        <v>66</v>
      </c>
      <c r="E170" s="177" t="s">
        <v>80</v>
      </c>
      <c r="F170" s="177" t="s">
        <v>81</v>
      </c>
      <c r="G170" s="177" t="s">
        <v>81</v>
      </c>
      <c r="H170" s="177" t="s">
        <v>563</v>
      </c>
      <c r="I170" s="177" t="s">
        <v>82</v>
      </c>
      <c r="J170" s="177" t="s">
        <v>705</v>
      </c>
      <c r="K170" s="179">
        <v>1</v>
      </c>
      <c r="L170" s="178" t="s">
        <v>24</v>
      </c>
      <c r="M170" s="178" t="s">
        <v>25</v>
      </c>
      <c r="N170" s="178" t="s">
        <v>26</v>
      </c>
      <c r="O170" s="178" t="s">
        <v>27</v>
      </c>
      <c r="P170" s="253">
        <v>5</v>
      </c>
      <c r="Q170" s="253">
        <v>5</v>
      </c>
      <c r="R170" s="197">
        <f t="shared" si="18"/>
        <v>1</v>
      </c>
      <c r="S170" s="197">
        <f t="shared" si="19"/>
        <v>1</v>
      </c>
      <c r="T170" s="176" t="str">
        <f t="shared" si="20"/>
        <v>SATISFACTORIO</v>
      </c>
      <c r="U170" s="237" t="s">
        <v>841</v>
      </c>
      <c r="V170" s="237" t="s">
        <v>1073</v>
      </c>
    </row>
    <row r="171" spans="1:22" ht="37.5" customHeight="1">
      <c r="A171" s="542"/>
      <c r="B171" s="524">
        <v>12</v>
      </c>
      <c r="C171" s="531"/>
      <c r="D171" s="580" t="s">
        <v>66</v>
      </c>
      <c r="E171" s="533" t="s">
        <v>392</v>
      </c>
      <c r="F171" s="526" t="s">
        <v>393</v>
      </c>
      <c r="G171" s="526" t="s">
        <v>393</v>
      </c>
      <c r="H171" s="526" t="s">
        <v>562</v>
      </c>
      <c r="I171" s="526" t="s">
        <v>394</v>
      </c>
      <c r="J171" s="526" t="s">
        <v>672</v>
      </c>
      <c r="K171" s="535">
        <v>1</v>
      </c>
      <c r="L171" s="535" t="s">
        <v>24</v>
      </c>
      <c r="M171" s="535" t="s">
        <v>25</v>
      </c>
      <c r="N171" s="535" t="s">
        <v>26</v>
      </c>
      <c r="O171" s="535" t="s">
        <v>27</v>
      </c>
      <c r="P171" s="601">
        <v>10</v>
      </c>
      <c r="Q171" s="601">
        <v>13</v>
      </c>
      <c r="R171" s="604">
        <f t="shared" si="18"/>
        <v>0.7692307692307693</v>
      </c>
      <c r="S171" s="604">
        <f t="shared" si="19"/>
        <v>0.7692307692307693</v>
      </c>
      <c r="T171" s="580" t="str">
        <f t="shared" si="20"/>
        <v>ACEPTABLE</v>
      </c>
      <c r="U171" s="608" t="s">
        <v>928</v>
      </c>
      <c r="V171" s="611" t="s">
        <v>1072</v>
      </c>
    </row>
    <row r="172" spans="1:22" ht="297" customHeight="1">
      <c r="A172" s="542"/>
      <c r="B172" s="524"/>
      <c r="C172" s="531"/>
      <c r="D172" s="581"/>
      <c r="E172" s="539"/>
      <c r="F172" s="526"/>
      <c r="G172" s="526"/>
      <c r="H172" s="526"/>
      <c r="I172" s="526"/>
      <c r="J172" s="526"/>
      <c r="K172" s="536"/>
      <c r="L172" s="536"/>
      <c r="M172" s="536"/>
      <c r="N172" s="536"/>
      <c r="O172" s="536"/>
      <c r="P172" s="603"/>
      <c r="Q172" s="603"/>
      <c r="R172" s="606"/>
      <c r="S172" s="606"/>
      <c r="T172" s="607"/>
      <c r="U172" s="610"/>
      <c r="V172" s="613"/>
    </row>
    <row r="173" spans="1:22" ht="297" customHeight="1">
      <c r="A173" s="542"/>
      <c r="B173" s="175">
        <v>13</v>
      </c>
      <c r="C173" s="525" t="s">
        <v>92</v>
      </c>
      <c r="D173" s="525" t="s">
        <v>83</v>
      </c>
      <c r="E173" s="533" t="s">
        <v>398</v>
      </c>
      <c r="F173" s="177" t="s">
        <v>85</v>
      </c>
      <c r="G173" s="177" t="s">
        <v>85</v>
      </c>
      <c r="H173" s="177" t="s">
        <v>399</v>
      </c>
      <c r="I173" s="526" t="s">
        <v>86</v>
      </c>
      <c r="J173" s="177" t="s">
        <v>400</v>
      </c>
      <c r="K173" s="94">
        <v>1</v>
      </c>
      <c r="L173" s="93" t="s">
        <v>24</v>
      </c>
      <c r="M173" s="93" t="s">
        <v>25</v>
      </c>
      <c r="N173" s="93" t="s">
        <v>26</v>
      </c>
      <c r="O173" s="93" t="s">
        <v>27</v>
      </c>
      <c r="P173" s="253">
        <v>2</v>
      </c>
      <c r="Q173" s="253">
        <v>2</v>
      </c>
      <c r="R173" s="197">
        <f t="shared" si="18"/>
        <v>1</v>
      </c>
      <c r="S173" s="197">
        <f t="shared" si="19"/>
        <v>1</v>
      </c>
      <c r="T173" s="176" t="str">
        <f t="shared" si="20"/>
        <v>SATISFACTORIO</v>
      </c>
      <c r="U173" s="237" t="s">
        <v>838</v>
      </c>
      <c r="V173" s="237" t="s">
        <v>1034</v>
      </c>
    </row>
    <row r="174" spans="1:22" ht="297" customHeight="1">
      <c r="A174" s="542"/>
      <c r="B174" s="175">
        <v>14</v>
      </c>
      <c r="C174" s="525"/>
      <c r="D174" s="525"/>
      <c r="E174" s="539"/>
      <c r="F174" s="177" t="s">
        <v>88</v>
      </c>
      <c r="G174" s="177" t="s">
        <v>88</v>
      </c>
      <c r="H174" s="177" t="s">
        <v>399</v>
      </c>
      <c r="I174" s="526"/>
      <c r="J174" s="177" t="s">
        <v>401</v>
      </c>
      <c r="K174" s="94">
        <v>1</v>
      </c>
      <c r="L174" s="93" t="s">
        <v>24</v>
      </c>
      <c r="M174" s="93" t="s">
        <v>25</v>
      </c>
      <c r="N174" s="93" t="s">
        <v>26</v>
      </c>
      <c r="O174" s="93" t="s">
        <v>27</v>
      </c>
      <c r="P174" s="253">
        <v>2</v>
      </c>
      <c r="Q174" s="253">
        <v>2</v>
      </c>
      <c r="R174" s="197">
        <f t="shared" si="18"/>
        <v>1</v>
      </c>
      <c r="S174" s="197">
        <f t="shared" si="19"/>
        <v>1</v>
      </c>
      <c r="T174" s="176" t="str">
        <f t="shared" si="20"/>
        <v>SATISFACTORIO</v>
      </c>
      <c r="U174" s="237" t="s">
        <v>839</v>
      </c>
      <c r="V174" s="237" t="s">
        <v>1035</v>
      </c>
    </row>
    <row r="175" spans="1:22" ht="297" customHeight="1">
      <c r="A175" s="542"/>
      <c r="B175" s="175">
        <v>15</v>
      </c>
      <c r="C175" s="525"/>
      <c r="D175" s="525"/>
      <c r="E175" s="534"/>
      <c r="F175" s="177" t="s">
        <v>90</v>
      </c>
      <c r="G175" s="177" t="s">
        <v>90</v>
      </c>
      <c r="H175" s="177" t="s">
        <v>399</v>
      </c>
      <c r="I175" s="526"/>
      <c r="J175" s="177" t="s">
        <v>402</v>
      </c>
      <c r="K175" s="94">
        <v>1</v>
      </c>
      <c r="L175" s="178" t="s">
        <v>24</v>
      </c>
      <c r="M175" s="178" t="s">
        <v>25</v>
      </c>
      <c r="N175" s="178" t="s">
        <v>26</v>
      </c>
      <c r="O175" s="178" t="s">
        <v>27</v>
      </c>
      <c r="P175" s="253" t="s">
        <v>815</v>
      </c>
      <c r="Q175" s="253" t="s">
        <v>815</v>
      </c>
      <c r="R175" s="197" t="s">
        <v>815</v>
      </c>
      <c r="S175" s="197" t="s">
        <v>815</v>
      </c>
      <c r="T175" s="176" t="s">
        <v>815</v>
      </c>
      <c r="U175" s="237" t="s">
        <v>840</v>
      </c>
      <c r="V175" s="291" t="s">
        <v>815</v>
      </c>
    </row>
    <row r="176" spans="1:22" ht="409.5" customHeight="1">
      <c r="A176" s="542"/>
      <c r="B176" s="175">
        <v>16</v>
      </c>
      <c r="C176" s="179" t="s">
        <v>782</v>
      </c>
      <c r="D176" s="176" t="s">
        <v>66</v>
      </c>
      <c r="E176" s="180" t="s">
        <v>395</v>
      </c>
      <c r="F176" s="180" t="s">
        <v>717</v>
      </c>
      <c r="G176" s="180" t="s">
        <v>718</v>
      </c>
      <c r="H176" s="180" t="s">
        <v>396</v>
      </c>
      <c r="I176" s="180" t="s">
        <v>397</v>
      </c>
      <c r="J176" s="180" t="s">
        <v>71</v>
      </c>
      <c r="K176" s="136">
        <v>1</v>
      </c>
      <c r="L176" s="93" t="s">
        <v>24</v>
      </c>
      <c r="M176" s="93" t="s">
        <v>25</v>
      </c>
      <c r="N176" s="93" t="s">
        <v>26</v>
      </c>
      <c r="O176" s="93" t="s">
        <v>27</v>
      </c>
      <c r="P176" s="253">
        <v>2</v>
      </c>
      <c r="Q176" s="253">
        <v>2</v>
      </c>
      <c r="R176" s="197">
        <f t="shared" si="18"/>
        <v>1</v>
      </c>
      <c r="S176" s="197">
        <f t="shared" si="19"/>
        <v>1</v>
      </c>
      <c r="T176" s="176" t="str">
        <f t="shared" si="20"/>
        <v>SATISFACTORIO</v>
      </c>
      <c r="U176" s="237" t="s">
        <v>836</v>
      </c>
      <c r="V176" s="237" t="s">
        <v>1074</v>
      </c>
    </row>
    <row r="177" spans="1:22" ht="99.75" customHeight="1" hidden="1">
      <c r="A177" s="146"/>
      <c r="B177" s="175"/>
      <c r="C177" s="176"/>
      <c r="D177" s="176"/>
      <c r="E177" s="181"/>
      <c r="F177" s="177"/>
      <c r="G177" s="177"/>
      <c r="H177" s="177"/>
      <c r="I177" s="177"/>
      <c r="J177" s="177"/>
      <c r="K177" s="94"/>
      <c r="L177" s="178"/>
      <c r="M177" s="178"/>
      <c r="N177" s="178"/>
      <c r="O177" s="178"/>
      <c r="P177" s="248"/>
      <c r="Q177" s="248"/>
      <c r="R177" s="16" t="e">
        <f t="shared" si="18"/>
        <v>#DIV/0!</v>
      </c>
      <c r="S177" s="35" t="e">
        <f t="shared" si="19"/>
        <v>#DIV/0!</v>
      </c>
      <c r="T177" s="189" t="e">
        <f t="shared" si="20"/>
        <v>#DIV/0!</v>
      </c>
      <c r="U177" s="232"/>
      <c r="V177" s="277"/>
    </row>
    <row r="178" spans="1:22" ht="387" customHeight="1">
      <c r="A178" s="576" t="s">
        <v>568</v>
      </c>
      <c r="B178" s="123">
        <v>1</v>
      </c>
      <c r="C178" s="349" t="s">
        <v>569</v>
      </c>
      <c r="D178" s="170" t="s">
        <v>66</v>
      </c>
      <c r="E178" s="154" t="s">
        <v>570</v>
      </c>
      <c r="F178" s="154" t="s">
        <v>571</v>
      </c>
      <c r="G178" s="154" t="s">
        <v>571</v>
      </c>
      <c r="H178" s="154" t="s">
        <v>572</v>
      </c>
      <c r="I178" s="154" t="s">
        <v>573</v>
      </c>
      <c r="J178" s="154" t="s">
        <v>574</v>
      </c>
      <c r="K178" s="109">
        <v>1</v>
      </c>
      <c r="L178" s="108" t="s">
        <v>24</v>
      </c>
      <c r="M178" s="108" t="s">
        <v>25</v>
      </c>
      <c r="N178" s="108" t="s">
        <v>26</v>
      </c>
      <c r="O178" s="216" t="s">
        <v>27</v>
      </c>
      <c r="P178" s="254">
        <v>1</v>
      </c>
      <c r="Q178" s="254">
        <v>1</v>
      </c>
      <c r="R178" s="198">
        <f t="shared" si="18"/>
        <v>1</v>
      </c>
      <c r="S178" s="198">
        <f t="shared" si="19"/>
        <v>1</v>
      </c>
      <c r="T178" s="120" t="str">
        <f t="shared" si="20"/>
        <v>SATISFACTORIO</v>
      </c>
      <c r="U178" s="238" t="s">
        <v>883</v>
      </c>
      <c r="V178" s="238" t="s">
        <v>1088</v>
      </c>
    </row>
    <row r="179" spans="1:22" ht="276.75" customHeight="1">
      <c r="A179" s="577"/>
      <c r="B179" s="123">
        <v>2</v>
      </c>
      <c r="C179" s="350"/>
      <c r="D179" s="170" t="s">
        <v>131</v>
      </c>
      <c r="E179" s="154" t="s">
        <v>575</v>
      </c>
      <c r="F179" s="154" t="s">
        <v>576</v>
      </c>
      <c r="G179" s="154" t="s">
        <v>576</v>
      </c>
      <c r="H179" s="154" t="s">
        <v>577</v>
      </c>
      <c r="I179" s="154" t="s">
        <v>578</v>
      </c>
      <c r="J179" s="154" t="s">
        <v>579</v>
      </c>
      <c r="K179" s="109">
        <v>1</v>
      </c>
      <c r="L179" s="108" t="s">
        <v>24</v>
      </c>
      <c r="M179" s="108" t="s">
        <v>25</v>
      </c>
      <c r="N179" s="108" t="s">
        <v>26</v>
      </c>
      <c r="O179" s="108" t="s">
        <v>27</v>
      </c>
      <c r="P179" s="254">
        <v>323</v>
      </c>
      <c r="Q179" s="254">
        <v>323</v>
      </c>
      <c r="R179" s="198">
        <f t="shared" si="18"/>
        <v>1</v>
      </c>
      <c r="S179" s="198">
        <f t="shared" si="19"/>
        <v>1</v>
      </c>
      <c r="T179" s="120" t="str">
        <f t="shared" si="20"/>
        <v>SATISFACTORIO</v>
      </c>
      <c r="U179" s="238" t="s">
        <v>884</v>
      </c>
      <c r="V179" s="238" t="s">
        <v>1089</v>
      </c>
    </row>
    <row r="180" spans="1:22" ht="317.25" customHeight="1">
      <c r="A180" s="577"/>
      <c r="B180" s="123">
        <v>3</v>
      </c>
      <c r="C180" s="350"/>
      <c r="D180" s="170" t="s">
        <v>66</v>
      </c>
      <c r="E180" s="154" t="s">
        <v>580</v>
      </c>
      <c r="F180" s="158" t="s">
        <v>581</v>
      </c>
      <c r="G180" s="158" t="s">
        <v>582</v>
      </c>
      <c r="H180" s="154" t="s">
        <v>583</v>
      </c>
      <c r="I180" s="154" t="s">
        <v>584</v>
      </c>
      <c r="J180" s="154" t="s">
        <v>132</v>
      </c>
      <c r="K180" s="109">
        <v>1</v>
      </c>
      <c r="L180" s="108" t="s">
        <v>24</v>
      </c>
      <c r="M180" s="108" t="s">
        <v>25</v>
      </c>
      <c r="N180" s="108" t="s">
        <v>26</v>
      </c>
      <c r="O180" s="108" t="s">
        <v>27</v>
      </c>
      <c r="P180" s="254">
        <v>2</v>
      </c>
      <c r="Q180" s="254">
        <v>2</v>
      </c>
      <c r="R180" s="198">
        <f t="shared" si="18"/>
        <v>1</v>
      </c>
      <c r="S180" s="198">
        <f t="shared" si="19"/>
        <v>1</v>
      </c>
      <c r="T180" s="120" t="str">
        <f t="shared" si="20"/>
        <v>SATISFACTORIO</v>
      </c>
      <c r="U180" s="238" t="s">
        <v>894</v>
      </c>
      <c r="V180" s="238" t="s">
        <v>1090</v>
      </c>
    </row>
    <row r="181" spans="1:22" ht="262.5" customHeight="1">
      <c r="A181" s="577"/>
      <c r="B181" s="123">
        <v>4</v>
      </c>
      <c r="C181" s="350"/>
      <c r="D181" s="170" t="s">
        <v>66</v>
      </c>
      <c r="E181" s="154" t="s">
        <v>585</v>
      </c>
      <c r="F181" s="154" t="s">
        <v>637</v>
      </c>
      <c r="G181" s="154" t="s">
        <v>586</v>
      </c>
      <c r="H181" s="154" t="s">
        <v>587</v>
      </c>
      <c r="I181" s="154" t="s">
        <v>588</v>
      </c>
      <c r="J181" s="154" t="s">
        <v>589</v>
      </c>
      <c r="K181" s="109">
        <v>1</v>
      </c>
      <c r="L181" s="108" t="s">
        <v>24</v>
      </c>
      <c r="M181" s="108" t="s">
        <v>25</v>
      </c>
      <c r="N181" s="108" t="s">
        <v>26</v>
      </c>
      <c r="O181" s="108" t="s">
        <v>27</v>
      </c>
      <c r="P181" s="254">
        <v>3</v>
      </c>
      <c r="Q181" s="254">
        <v>3</v>
      </c>
      <c r="R181" s="198">
        <f t="shared" si="18"/>
        <v>1</v>
      </c>
      <c r="S181" s="198">
        <f t="shared" si="19"/>
        <v>1</v>
      </c>
      <c r="T181" s="120" t="str">
        <f t="shared" si="20"/>
        <v>SATISFACTORIO</v>
      </c>
      <c r="U181" s="238" t="s">
        <v>895</v>
      </c>
      <c r="V181" s="238" t="s">
        <v>1091</v>
      </c>
    </row>
    <row r="182" spans="1:22" ht="228.75" customHeight="1">
      <c r="A182" s="577"/>
      <c r="B182" s="572">
        <v>5</v>
      </c>
      <c r="C182" s="350"/>
      <c r="D182" s="510" t="s">
        <v>131</v>
      </c>
      <c r="E182" s="361" t="s">
        <v>590</v>
      </c>
      <c r="F182" s="361" t="s">
        <v>591</v>
      </c>
      <c r="G182" s="361" t="s">
        <v>592</v>
      </c>
      <c r="H182" s="361" t="s">
        <v>593</v>
      </c>
      <c r="I182" s="361" t="s">
        <v>594</v>
      </c>
      <c r="J182" s="361" t="s">
        <v>595</v>
      </c>
      <c r="K182" s="331">
        <v>1</v>
      </c>
      <c r="L182" s="317" t="s">
        <v>24</v>
      </c>
      <c r="M182" s="317" t="s">
        <v>25</v>
      </c>
      <c r="N182" s="317" t="s">
        <v>26</v>
      </c>
      <c r="O182" s="317" t="s">
        <v>27</v>
      </c>
      <c r="P182" s="322">
        <v>2</v>
      </c>
      <c r="Q182" s="322">
        <v>2</v>
      </c>
      <c r="R182" s="626">
        <f t="shared" si="18"/>
        <v>1</v>
      </c>
      <c r="S182" s="626">
        <f t="shared" si="19"/>
        <v>1</v>
      </c>
      <c r="T182" s="328" t="str">
        <f t="shared" si="20"/>
        <v>SATISFACTORIO</v>
      </c>
      <c r="U182" s="620" t="s">
        <v>896</v>
      </c>
      <c r="V182" s="620" t="s">
        <v>1092</v>
      </c>
    </row>
    <row r="183" spans="1:22" ht="409.5" customHeight="1">
      <c r="A183" s="577"/>
      <c r="B183" s="573"/>
      <c r="C183" s="350"/>
      <c r="D183" s="510"/>
      <c r="E183" s="361"/>
      <c r="F183" s="361"/>
      <c r="G183" s="361"/>
      <c r="H183" s="361"/>
      <c r="I183" s="361"/>
      <c r="J183" s="361"/>
      <c r="K183" s="332"/>
      <c r="L183" s="318"/>
      <c r="M183" s="318"/>
      <c r="N183" s="318"/>
      <c r="O183" s="318"/>
      <c r="P183" s="323"/>
      <c r="Q183" s="323"/>
      <c r="R183" s="627"/>
      <c r="S183" s="627"/>
      <c r="T183" s="329"/>
      <c r="U183" s="621"/>
      <c r="V183" s="621"/>
    </row>
    <row r="184" spans="1:22" ht="272.25" customHeight="1">
      <c r="A184" s="577"/>
      <c r="B184" s="573"/>
      <c r="C184" s="350"/>
      <c r="D184" s="510"/>
      <c r="E184" s="361"/>
      <c r="F184" s="361"/>
      <c r="G184" s="361"/>
      <c r="H184" s="361"/>
      <c r="I184" s="361"/>
      <c r="J184" s="361"/>
      <c r="K184" s="332"/>
      <c r="L184" s="318"/>
      <c r="M184" s="318"/>
      <c r="N184" s="318"/>
      <c r="O184" s="318"/>
      <c r="P184" s="323"/>
      <c r="Q184" s="323"/>
      <c r="R184" s="627"/>
      <c r="S184" s="627"/>
      <c r="T184" s="329"/>
      <c r="U184" s="621"/>
      <c r="V184" s="621"/>
    </row>
    <row r="185" spans="1:22" ht="409.5" customHeight="1">
      <c r="A185" s="577"/>
      <c r="B185" s="574"/>
      <c r="C185" s="350"/>
      <c r="D185" s="510"/>
      <c r="E185" s="361"/>
      <c r="F185" s="361"/>
      <c r="G185" s="361"/>
      <c r="H185" s="361"/>
      <c r="I185" s="361"/>
      <c r="J185" s="361"/>
      <c r="K185" s="333"/>
      <c r="L185" s="319"/>
      <c r="M185" s="319"/>
      <c r="N185" s="319"/>
      <c r="O185" s="319"/>
      <c r="P185" s="324"/>
      <c r="Q185" s="324"/>
      <c r="R185" s="628"/>
      <c r="S185" s="628"/>
      <c r="T185" s="330"/>
      <c r="U185" s="622"/>
      <c r="V185" s="622"/>
    </row>
    <row r="186" spans="1:22" ht="409.5" customHeight="1">
      <c r="A186" s="577"/>
      <c r="B186" s="123">
        <v>6</v>
      </c>
      <c r="C186" s="350"/>
      <c r="D186" s="170" t="s">
        <v>131</v>
      </c>
      <c r="E186" s="154" t="s">
        <v>596</v>
      </c>
      <c r="F186" s="154" t="s">
        <v>597</v>
      </c>
      <c r="G186" s="154" t="s">
        <v>597</v>
      </c>
      <c r="H186" s="154" t="s">
        <v>598</v>
      </c>
      <c r="I186" s="154" t="s">
        <v>599</v>
      </c>
      <c r="J186" s="154" t="s">
        <v>600</v>
      </c>
      <c r="K186" s="109">
        <v>1</v>
      </c>
      <c r="L186" s="108" t="s">
        <v>24</v>
      </c>
      <c r="M186" s="108" t="s">
        <v>25</v>
      </c>
      <c r="N186" s="108" t="s">
        <v>26</v>
      </c>
      <c r="O186" s="108" t="s">
        <v>27</v>
      </c>
      <c r="P186" s="254">
        <v>120</v>
      </c>
      <c r="Q186" s="254">
        <v>120</v>
      </c>
      <c r="R186" s="198">
        <f t="shared" si="18"/>
        <v>1</v>
      </c>
      <c r="S186" s="198">
        <f t="shared" si="19"/>
        <v>1</v>
      </c>
      <c r="T186" s="120" t="str">
        <f t="shared" si="20"/>
        <v>SATISFACTORIO</v>
      </c>
      <c r="U186" s="238" t="s">
        <v>897</v>
      </c>
      <c r="V186" s="238" t="s">
        <v>1093</v>
      </c>
    </row>
    <row r="187" spans="1:22" ht="409.5" customHeight="1">
      <c r="A187" s="577"/>
      <c r="B187" s="123">
        <v>7</v>
      </c>
      <c r="C187" s="350"/>
      <c r="D187" s="170" t="s">
        <v>66</v>
      </c>
      <c r="E187" s="154" t="s">
        <v>605</v>
      </c>
      <c r="F187" s="154" t="s">
        <v>606</v>
      </c>
      <c r="G187" s="154" t="s">
        <v>606</v>
      </c>
      <c r="H187" s="154" t="s">
        <v>607</v>
      </c>
      <c r="I187" s="154" t="s">
        <v>608</v>
      </c>
      <c r="J187" s="154" t="s">
        <v>609</v>
      </c>
      <c r="K187" s="109">
        <v>1</v>
      </c>
      <c r="L187" s="108" t="s">
        <v>24</v>
      </c>
      <c r="M187" s="108" t="s">
        <v>25</v>
      </c>
      <c r="N187" s="108" t="s">
        <v>26</v>
      </c>
      <c r="O187" s="108" t="s">
        <v>27</v>
      </c>
      <c r="P187" s="254">
        <v>2585</v>
      </c>
      <c r="Q187" s="254">
        <v>2585</v>
      </c>
      <c r="R187" s="198">
        <f t="shared" si="18"/>
        <v>1</v>
      </c>
      <c r="S187" s="198">
        <f t="shared" si="19"/>
        <v>1</v>
      </c>
      <c r="T187" s="120" t="str">
        <f t="shared" si="20"/>
        <v>SATISFACTORIO</v>
      </c>
      <c r="U187" s="238" t="s">
        <v>899</v>
      </c>
      <c r="V187" s="238" t="s">
        <v>1094</v>
      </c>
    </row>
    <row r="188" spans="1:22" ht="409.5" customHeight="1">
      <c r="A188" s="577"/>
      <c r="B188" s="123">
        <v>8</v>
      </c>
      <c r="C188" s="350"/>
      <c r="D188" s="170" t="s">
        <v>66</v>
      </c>
      <c r="E188" s="154" t="s">
        <v>610</v>
      </c>
      <c r="F188" s="154" t="s">
        <v>611</v>
      </c>
      <c r="G188" s="154" t="s">
        <v>611</v>
      </c>
      <c r="H188" s="154" t="s">
        <v>612</v>
      </c>
      <c r="I188" s="154" t="s">
        <v>611</v>
      </c>
      <c r="J188" s="126" t="s">
        <v>613</v>
      </c>
      <c r="K188" s="109">
        <v>1</v>
      </c>
      <c r="L188" s="108" t="s">
        <v>24</v>
      </c>
      <c r="M188" s="108" t="s">
        <v>25</v>
      </c>
      <c r="N188" s="108" t="s">
        <v>26</v>
      </c>
      <c r="O188" s="108" t="s">
        <v>27</v>
      </c>
      <c r="P188" s="254">
        <v>99836</v>
      </c>
      <c r="Q188" s="254">
        <v>99836</v>
      </c>
      <c r="R188" s="198">
        <f t="shared" si="18"/>
        <v>1</v>
      </c>
      <c r="S188" s="198">
        <f t="shared" si="19"/>
        <v>1</v>
      </c>
      <c r="T188" s="120" t="str">
        <f t="shared" si="20"/>
        <v>SATISFACTORIO</v>
      </c>
      <c r="U188" s="238" t="s">
        <v>898</v>
      </c>
      <c r="V188" s="238" t="s">
        <v>1095</v>
      </c>
    </row>
    <row r="189" spans="1:22" ht="409.5" customHeight="1">
      <c r="A189" s="577"/>
      <c r="B189" s="123">
        <v>9</v>
      </c>
      <c r="C189" s="350"/>
      <c r="D189" s="170" t="s">
        <v>131</v>
      </c>
      <c r="E189" s="154" t="s">
        <v>618</v>
      </c>
      <c r="F189" s="154" t="s">
        <v>636</v>
      </c>
      <c r="G189" s="154"/>
      <c r="H189" s="154" t="s">
        <v>619</v>
      </c>
      <c r="I189" s="154" t="s">
        <v>620</v>
      </c>
      <c r="J189" s="154" t="s">
        <v>621</v>
      </c>
      <c r="K189" s="107">
        <v>1</v>
      </c>
      <c r="L189" s="108" t="s">
        <v>24</v>
      </c>
      <c r="M189" s="108" t="s">
        <v>25</v>
      </c>
      <c r="N189" s="108" t="s">
        <v>26</v>
      </c>
      <c r="O189" s="108" t="s">
        <v>27</v>
      </c>
      <c r="P189" s="254">
        <v>1</v>
      </c>
      <c r="Q189" s="254">
        <v>1</v>
      </c>
      <c r="R189" s="198">
        <f t="shared" si="18"/>
        <v>1</v>
      </c>
      <c r="S189" s="198">
        <f t="shared" si="19"/>
        <v>1</v>
      </c>
      <c r="T189" s="120" t="str">
        <f t="shared" si="20"/>
        <v>SATISFACTORIO</v>
      </c>
      <c r="U189" s="238" t="s">
        <v>900</v>
      </c>
      <c r="V189" s="238" t="s">
        <v>1096</v>
      </c>
    </row>
    <row r="190" spans="1:22" ht="409.5" customHeight="1">
      <c r="A190" s="577"/>
      <c r="B190" s="123">
        <v>10</v>
      </c>
      <c r="C190" s="350"/>
      <c r="D190" s="170" t="s">
        <v>131</v>
      </c>
      <c r="E190" s="154" t="s">
        <v>622</v>
      </c>
      <c r="F190" s="154" t="s">
        <v>623</v>
      </c>
      <c r="G190" s="154" t="s">
        <v>624</v>
      </c>
      <c r="H190" s="154" t="s">
        <v>619</v>
      </c>
      <c r="I190" s="154" t="s">
        <v>625</v>
      </c>
      <c r="J190" s="154" t="s">
        <v>229</v>
      </c>
      <c r="K190" s="107">
        <v>1</v>
      </c>
      <c r="L190" s="108" t="s">
        <v>24</v>
      </c>
      <c r="M190" s="108" t="s">
        <v>25</v>
      </c>
      <c r="N190" s="108" t="s">
        <v>26</v>
      </c>
      <c r="O190" s="108" t="s">
        <v>27</v>
      </c>
      <c r="P190" s="254">
        <v>2</v>
      </c>
      <c r="Q190" s="254">
        <v>2</v>
      </c>
      <c r="R190" s="198">
        <f t="shared" si="18"/>
        <v>1</v>
      </c>
      <c r="S190" s="198">
        <f t="shared" si="19"/>
        <v>1</v>
      </c>
      <c r="T190" s="120" t="str">
        <f t="shared" si="20"/>
        <v>SATISFACTORIO</v>
      </c>
      <c r="U190" s="238" t="s">
        <v>901</v>
      </c>
      <c r="V190" s="238" t="s">
        <v>1097</v>
      </c>
    </row>
    <row r="191" spans="1:22" ht="409.5" customHeight="1">
      <c r="A191" s="577"/>
      <c r="B191" s="123">
        <v>11</v>
      </c>
      <c r="C191" s="350"/>
      <c r="D191" s="160" t="s">
        <v>131</v>
      </c>
      <c r="E191" s="158" t="s">
        <v>626</v>
      </c>
      <c r="F191" s="158" t="s">
        <v>627</v>
      </c>
      <c r="G191" s="158" t="s">
        <v>628</v>
      </c>
      <c r="H191" s="154" t="s">
        <v>619</v>
      </c>
      <c r="I191" s="158" t="s">
        <v>629</v>
      </c>
      <c r="J191" s="158" t="s">
        <v>630</v>
      </c>
      <c r="K191" s="109">
        <v>1</v>
      </c>
      <c r="L191" s="108" t="s">
        <v>24</v>
      </c>
      <c r="M191" s="108" t="s">
        <v>25</v>
      </c>
      <c r="N191" s="108" t="s">
        <v>26</v>
      </c>
      <c r="O191" s="108" t="s">
        <v>27</v>
      </c>
      <c r="P191" s="254">
        <v>4</v>
      </c>
      <c r="Q191" s="254">
        <v>4</v>
      </c>
      <c r="R191" s="198">
        <f t="shared" si="18"/>
        <v>1</v>
      </c>
      <c r="S191" s="198">
        <f t="shared" si="19"/>
        <v>1</v>
      </c>
      <c r="T191" s="120" t="str">
        <f t="shared" si="20"/>
        <v>SATISFACTORIO</v>
      </c>
      <c r="U191" s="238" t="s">
        <v>915</v>
      </c>
      <c r="V191" s="238" t="s">
        <v>1098</v>
      </c>
    </row>
    <row r="192" spans="1:22" ht="409.5" customHeight="1">
      <c r="A192" s="577"/>
      <c r="B192" s="123">
        <v>12</v>
      </c>
      <c r="C192" s="578"/>
      <c r="D192" s="160" t="s">
        <v>131</v>
      </c>
      <c r="E192" s="158" t="s">
        <v>631</v>
      </c>
      <c r="F192" s="158" t="s">
        <v>632</v>
      </c>
      <c r="G192" s="158" t="s">
        <v>633</v>
      </c>
      <c r="H192" s="154" t="s">
        <v>619</v>
      </c>
      <c r="I192" s="158" t="s">
        <v>634</v>
      </c>
      <c r="J192" s="158" t="s">
        <v>635</v>
      </c>
      <c r="K192" s="109">
        <v>1</v>
      </c>
      <c r="L192" s="108" t="s">
        <v>24</v>
      </c>
      <c r="M192" s="108" t="s">
        <v>25</v>
      </c>
      <c r="N192" s="108" t="s">
        <v>26</v>
      </c>
      <c r="O192" s="108" t="s">
        <v>27</v>
      </c>
      <c r="P192" s="254">
        <v>5</v>
      </c>
      <c r="Q192" s="254">
        <v>5</v>
      </c>
      <c r="R192" s="198">
        <f t="shared" si="18"/>
        <v>1</v>
      </c>
      <c r="S192" s="198">
        <f t="shared" si="19"/>
        <v>1</v>
      </c>
      <c r="T192" s="120" t="str">
        <f t="shared" si="20"/>
        <v>SATISFACTORIO</v>
      </c>
      <c r="U192" s="238" t="s">
        <v>916</v>
      </c>
      <c r="V192" s="238" t="s">
        <v>1099</v>
      </c>
    </row>
    <row r="193" spans="1:22" ht="409.5" customHeight="1">
      <c r="A193" s="577"/>
      <c r="B193" s="123">
        <v>13</v>
      </c>
      <c r="C193" s="349" t="s">
        <v>92</v>
      </c>
      <c r="D193" s="170" t="s">
        <v>66</v>
      </c>
      <c r="E193" s="154" t="s">
        <v>601</v>
      </c>
      <c r="F193" s="154" t="s">
        <v>602</v>
      </c>
      <c r="G193" s="154" t="s">
        <v>602</v>
      </c>
      <c r="H193" s="154" t="s">
        <v>577</v>
      </c>
      <c r="I193" s="154" t="s">
        <v>603</v>
      </c>
      <c r="J193" s="154" t="s">
        <v>604</v>
      </c>
      <c r="K193" s="109">
        <v>1</v>
      </c>
      <c r="L193" s="108" t="s">
        <v>24</v>
      </c>
      <c r="M193" s="108" t="s">
        <v>25</v>
      </c>
      <c r="N193" s="108" t="s">
        <v>26</v>
      </c>
      <c r="O193" s="108" t="s">
        <v>27</v>
      </c>
      <c r="P193" s="254">
        <v>1</v>
      </c>
      <c r="Q193" s="254">
        <v>1</v>
      </c>
      <c r="R193" s="198">
        <f t="shared" si="18"/>
        <v>1</v>
      </c>
      <c r="S193" s="198">
        <f t="shared" si="19"/>
        <v>1</v>
      </c>
      <c r="T193" s="120" t="str">
        <f t="shared" si="20"/>
        <v>SATISFACTORIO</v>
      </c>
      <c r="U193" s="238" t="s">
        <v>917</v>
      </c>
      <c r="V193" s="238" t="s">
        <v>1100</v>
      </c>
    </row>
    <row r="194" spans="1:38" ht="223.5" customHeight="1">
      <c r="A194" s="577"/>
      <c r="B194" s="123"/>
      <c r="C194" s="350"/>
      <c r="D194" s="325" t="s">
        <v>66</v>
      </c>
      <c r="E194" s="325" t="s">
        <v>226</v>
      </c>
      <c r="F194" s="325" t="s">
        <v>77</v>
      </c>
      <c r="G194" s="325" t="s">
        <v>77</v>
      </c>
      <c r="H194" s="325" t="s">
        <v>614</v>
      </c>
      <c r="I194" s="325" t="s">
        <v>79</v>
      </c>
      <c r="J194" s="328" t="s">
        <v>672</v>
      </c>
      <c r="K194" s="331">
        <v>1</v>
      </c>
      <c r="L194" s="317" t="s">
        <v>24</v>
      </c>
      <c r="M194" s="317" t="s">
        <v>25</v>
      </c>
      <c r="N194" s="317" t="s">
        <v>26</v>
      </c>
      <c r="O194" s="317" t="s">
        <v>27</v>
      </c>
      <c r="P194" s="322">
        <v>0.5</v>
      </c>
      <c r="Q194" s="322">
        <v>13</v>
      </c>
      <c r="R194" s="626">
        <f>P194/Q194</f>
        <v>0.038461538461538464</v>
      </c>
      <c r="S194" s="626">
        <f>R194/K194</f>
        <v>0.038461538461538464</v>
      </c>
      <c r="T194" s="623" t="str">
        <f>IF(R194&gt;=95%,$O$12,IF(R194&gt;=70%,$N$12,IF(R194&gt;=50%,$M$12,IF(R194&lt;50%,$L$12,))))</f>
        <v>INSATISFACTORIO</v>
      </c>
      <c r="U194" s="620" t="s">
        <v>988</v>
      </c>
      <c r="V194" s="620" t="s">
        <v>1101</v>
      </c>
      <c r="AL194" s="270"/>
    </row>
    <row r="195" spans="1:22" ht="409.5" customHeight="1">
      <c r="A195" s="577"/>
      <c r="B195" s="123"/>
      <c r="C195" s="350"/>
      <c r="D195" s="326"/>
      <c r="E195" s="326"/>
      <c r="F195" s="326"/>
      <c r="G195" s="326"/>
      <c r="H195" s="326"/>
      <c r="I195" s="326"/>
      <c r="J195" s="329"/>
      <c r="K195" s="332"/>
      <c r="L195" s="318"/>
      <c r="M195" s="318"/>
      <c r="N195" s="318"/>
      <c r="O195" s="318"/>
      <c r="P195" s="323"/>
      <c r="Q195" s="323"/>
      <c r="R195" s="627"/>
      <c r="S195" s="627"/>
      <c r="T195" s="624"/>
      <c r="U195" s="621"/>
      <c r="V195" s="621"/>
    </row>
    <row r="196" spans="1:22" ht="280.5" customHeight="1">
      <c r="A196" s="577"/>
      <c r="B196" s="123">
        <v>14</v>
      </c>
      <c r="C196" s="350"/>
      <c r="D196" s="327"/>
      <c r="E196" s="327"/>
      <c r="F196" s="327"/>
      <c r="G196" s="327"/>
      <c r="H196" s="327"/>
      <c r="I196" s="327"/>
      <c r="J196" s="330"/>
      <c r="K196" s="333"/>
      <c r="L196" s="319"/>
      <c r="M196" s="319"/>
      <c r="N196" s="319"/>
      <c r="O196" s="319"/>
      <c r="P196" s="324"/>
      <c r="Q196" s="324"/>
      <c r="R196" s="628"/>
      <c r="S196" s="628"/>
      <c r="T196" s="625"/>
      <c r="U196" s="622"/>
      <c r="V196" s="622"/>
    </row>
    <row r="197" spans="1:22" ht="350.25" customHeight="1">
      <c r="A197" s="577"/>
      <c r="B197" s="123">
        <v>15</v>
      </c>
      <c r="C197" s="350"/>
      <c r="D197" s="170" t="s">
        <v>66</v>
      </c>
      <c r="E197" s="154" t="s">
        <v>80</v>
      </c>
      <c r="F197" s="106" t="s">
        <v>81</v>
      </c>
      <c r="G197" s="154" t="s">
        <v>81</v>
      </c>
      <c r="H197" s="154" t="s">
        <v>614</v>
      </c>
      <c r="I197" s="154" t="s">
        <v>82</v>
      </c>
      <c r="J197" s="154" t="s">
        <v>705</v>
      </c>
      <c r="K197" s="109">
        <v>1</v>
      </c>
      <c r="L197" s="108" t="s">
        <v>24</v>
      </c>
      <c r="M197" s="108" t="s">
        <v>25</v>
      </c>
      <c r="N197" s="108" t="s">
        <v>26</v>
      </c>
      <c r="O197" s="108" t="s">
        <v>27</v>
      </c>
      <c r="P197" s="254">
        <v>11</v>
      </c>
      <c r="Q197" s="254">
        <v>11</v>
      </c>
      <c r="R197" s="198">
        <f t="shared" si="18"/>
        <v>1</v>
      </c>
      <c r="S197" s="198">
        <f t="shared" si="19"/>
        <v>1</v>
      </c>
      <c r="T197" s="120" t="str">
        <f t="shared" si="20"/>
        <v>SATISFACTORIO</v>
      </c>
      <c r="U197" s="238" t="s">
        <v>933</v>
      </c>
      <c r="V197" s="238" t="s">
        <v>1139</v>
      </c>
    </row>
    <row r="198" spans="1:22" ht="350.25" customHeight="1">
      <c r="A198" s="577"/>
      <c r="B198" s="123">
        <v>16</v>
      </c>
      <c r="C198" s="350"/>
      <c r="D198" s="380" t="s">
        <v>83</v>
      </c>
      <c r="E198" s="381" t="s">
        <v>84</v>
      </c>
      <c r="F198" s="158" t="s">
        <v>85</v>
      </c>
      <c r="G198" s="158" t="s">
        <v>85</v>
      </c>
      <c r="H198" s="158" t="s">
        <v>617</v>
      </c>
      <c r="I198" s="375" t="s">
        <v>86</v>
      </c>
      <c r="J198" s="158" t="s">
        <v>87</v>
      </c>
      <c r="K198" s="109">
        <v>1</v>
      </c>
      <c r="L198" s="108" t="s">
        <v>24</v>
      </c>
      <c r="M198" s="108" t="s">
        <v>25</v>
      </c>
      <c r="N198" s="108" t="s">
        <v>26</v>
      </c>
      <c r="O198" s="108" t="s">
        <v>27</v>
      </c>
      <c r="P198" s="254">
        <v>9</v>
      </c>
      <c r="Q198" s="254">
        <v>9</v>
      </c>
      <c r="R198" s="198">
        <f t="shared" si="18"/>
        <v>1</v>
      </c>
      <c r="S198" s="198">
        <f t="shared" si="19"/>
        <v>1</v>
      </c>
      <c r="T198" s="120" t="str">
        <f t="shared" si="20"/>
        <v>SATISFACTORIO</v>
      </c>
      <c r="U198" s="238" t="s">
        <v>925</v>
      </c>
      <c r="V198" s="238" t="s">
        <v>1102</v>
      </c>
    </row>
    <row r="199" spans="1:22" ht="350.25" customHeight="1">
      <c r="A199" s="577"/>
      <c r="B199" s="123">
        <v>17</v>
      </c>
      <c r="C199" s="350"/>
      <c r="D199" s="380"/>
      <c r="E199" s="382"/>
      <c r="F199" s="158" t="s">
        <v>88</v>
      </c>
      <c r="G199" s="158" t="s">
        <v>88</v>
      </c>
      <c r="H199" s="158" t="s">
        <v>617</v>
      </c>
      <c r="I199" s="375"/>
      <c r="J199" s="158" t="s">
        <v>89</v>
      </c>
      <c r="K199" s="109">
        <v>1</v>
      </c>
      <c r="L199" s="108" t="s">
        <v>24</v>
      </c>
      <c r="M199" s="108" t="s">
        <v>25</v>
      </c>
      <c r="N199" s="108" t="s">
        <v>26</v>
      </c>
      <c r="O199" s="108" t="s">
        <v>27</v>
      </c>
      <c r="P199" s="254">
        <v>9</v>
      </c>
      <c r="Q199" s="254">
        <v>9</v>
      </c>
      <c r="R199" s="198">
        <f t="shared" si="18"/>
        <v>1</v>
      </c>
      <c r="S199" s="198">
        <f t="shared" si="19"/>
        <v>1</v>
      </c>
      <c r="T199" s="120" t="str">
        <f t="shared" si="20"/>
        <v>SATISFACTORIO</v>
      </c>
      <c r="U199" s="238" t="s">
        <v>924</v>
      </c>
      <c r="V199" s="238" t="s">
        <v>1103</v>
      </c>
    </row>
    <row r="200" spans="1:22" ht="350.25" customHeight="1">
      <c r="A200" s="577"/>
      <c r="B200" s="123">
        <v>18</v>
      </c>
      <c r="C200" s="578"/>
      <c r="D200" s="380"/>
      <c r="E200" s="383"/>
      <c r="F200" s="158" t="s">
        <v>90</v>
      </c>
      <c r="G200" s="158" t="s">
        <v>90</v>
      </c>
      <c r="H200" s="158" t="s">
        <v>617</v>
      </c>
      <c r="I200" s="375"/>
      <c r="J200" s="158" t="s">
        <v>91</v>
      </c>
      <c r="K200" s="109">
        <v>1</v>
      </c>
      <c r="L200" s="108" t="s">
        <v>24</v>
      </c>
      <c r="M200" s="108" t="s">
        <v>25</v>
      </c>
      <c r="N200" s="108" t="s">
        <v>26</v>
      </c>
      <c r="O200" s="108" t="s">
        <v>27</v>
      </c>
      <c r="P200" s="254">
        <v>0</v>
      </c>
      <c r="Q200" s="254">
        <v>1</v>
      </c>
      <c r="R200" s="198">
        <f t="shared" si="18"/>
        <v>0</v>
      </c>
      <c r="S200" s="198">
        <f t="shared" si="19"/>
        <v>0</v>
      </c>
      <c r="T200" s="120" t="str">
        <f t="shared" si="20"/>
        <v>INSATISFACTORIO</v>
      </c>
      <c r="U200" s="238" t="s">
        <v>926</v>
      </c>
      <c r="V200" s="238" t="s">
        <v>1104</v>
      </c>
    </row>
    <row r="201" spans="1:22" ht="407.25" customHeight="1">
      <c r="A201" s="577"/>
      <c r="B201" s="123">
        <v>19</v>
      </c>
      <c r="C201" s="160" t="s">
        <v>783</v>
      </c>
      <c r="D201" s="170" t="s">
        <v>66</v>
      </c>
      <c r="E201" s="154" t="s">
        <v>615</v>
      </c>
      <c r="F201" s="158" t="s">
        <v>719</v>
      </c>
      <c r="G201" s="158" t="s">
        <v>720</v>
      </c>
      <c r="H201" s="154" t="s">
        <v>616</v>
      </c>
      <c r="I201" s="154" t="s">
        <v>75</v>
      </c>
      <c r="J201" s="154" t="s">
        <v>71</v>
      </c>
      <c r="K201" s="109">
        <v>1</v>
      </c>
      <c r="L201" s="108" t="s">
        <v>24</v>
      </c>
      <c r="M201" s="108" t="s">
        <v>25</v>
      </c>
      <c r="N201" s="108" t="s">
        <v>26</v>
      </c>
      <c r="O201" s="108" t="s">
        <v>27</v>
      </c>
      <c r="P201" s="254">
        <v>1</v>
      </c>
      <c r="Q201" s="254">
        <v>1</v>
      </c>
      <c r="R201" s="198">
        <f t="shared" si="18"/>
        <v>1</v>
      </c>
      <c r="S201" s="198">
        <f t="shared" si="19"/>
        <v>1</v>
      </c>
      <c r="T201" s="120" t="str">
        <f t="shared" si="20"/>
        <v>SATISFACTORIO</v>
      </c>
      <c r="U201" s="238" t="s">
        <v>927</v>
      </c>
      <c r="V201" s="238" t="s">
        <v>1105</v>
      </c>
    </row>
    <row r="202" spans="1:22" ht="409.5" customHeight="1">
      <c r="A202" s="577"/>
      <c r="B202" s="188">
        <v>20</v>
      </c>
      <c r="C202" s="349" t="s">
        <v>763</v>
      </c>
      <c r="D202" s="120" t="s">
        <v>131</v>
      </c>
      <c r="E202" s="127" t="s">
        <v>761</v>
      </c>
      <c r="F202" s="127" t="s">
        <v>762</v>
      </c>
      <c r="G202" s="127" t="s">
        <v>762</v>
      </c>
      <c r="H202" s="127" t="s">
        <v>577</v>
      </c>
      <c r="I202" s="127" t="s">
        <v>487</v>
      </c>
      <c r="J202" s="127" t="s">
        <v>488</v>
      </c>
      <c r="K202" s="217">
        <v>1</v>
      </c>
      <c r="L202" s="216" t="s">
        <v>24</v>
      </c>
      <c r="M202" s="216" t="s">
        <v>25</v>
      </c>
      <c r="N202" s="216" t="s">
        <v>26</v>
      </c>
      <c r="O202" s="216" t="s">
        <v>27</v>
      </c>
      <c r="P202" s="254">
        <v>6</v>
      </c>
      <c r="Q202" s="254">
        <v>6</v>
      </c>
      <c r="R202" s="198">
        <f t="shared" si="18"/>
        <v>1</v>
      </c>
      <c r="S202" s="198">
        <f t="shared" si="19"/>
        <v>1</v>
      </c>
      <c r="T202" s="120" t="str">
        <f t="shared" si="20"/>
        <v>SATISFACTORIO</v>
      </c>
      <c r="U202" s="238" t="s">
        <v>930</v>
      </c>
      <c r="V202" s="238" t="s">
        <v>1106</v>
      </c>
    </row>
    <row r="203" spans="1:22" ht="402.75" customHeight="1">
      <c r="A203" s="577"/>
      <c r="B203" s="188">
        <v>21</v>
      </c>
      <c r="C203" s="350"/>
      <c r="D203" s="160" t="s">
        <v>131</v>
      </c>
      <c r="E203" s="127" t="s">
        <v>765</v>
      </c>
      <c r="F203" s="127" t="s">
        <v>764</v>
      </c>
      <c r="G203" s="127" t="s">
        <v>764</v>
      </c>
      <c r="H203" s="127" t="s">
        <v>577</v>
      </c>
      <c r="I203" s="127" t="s">
        <v>487</v>
      </c>
      <c r="J203" s="127" t="s">
        <v>488</v>
      </c>
      <c r="K203" s="217">
        <v>1</v>
      </c>
      <c r="L203" s="216" t="s">
        <v>24</v>
      </c>
      <c r="M203" s="216" t="s">
        <v>25</v>
      </c>
      <c r="N203" s="216" t="s">
        <v>26</v>
      </c>
      <c r="O203" s="216" t="s">
        <v>27</v>
      </c>
      <c r="P203" s="254">
        <v>6</v>
      </c>
      <c r="Q203" s="254">
        <v>6</v>
      </c>
      <c r="R203" s="198">
        <f t="shared" si="18"/>
        <v>1</v>
      </c>
      <c r="S203" s="198">
        <f t="shared" si="19"/>
        <v>1</v>
      </c>
      <c r="T203" s="120" t="str">
        <f t="shared" si="20"/>
        <v>SATISFACTORIO</v>
      </c>
      <c r="U203" s="238" t="s">
        <v>946</v>
      </c>
      <c r="V203" s="238" t="s">
        <v>1107</v>
      </c>
    </row>
    <row r="204" spans="1:22" ht="409.5" customHeight="1">
      <c r="A204" s="577"/>
      <c r="B204" s="188">
        <v>22</v>
      </c>
      <c r="C204" s="350"/>
      <c r="D204" s="160" t="s">
        <v>131</v>
      </c>
      <c r="E204" s="127" t="s">
        <v>766</v>
      </c>
      <c r="F204" s="127" t="s">
        <v>726</v>
      </c>
      <c r="G204" s="127" t="s">
        <v>726</v>
      </c>
      <c r="H204" s="127" t="s">
        <v>577</v>
      </c>
      <c r="I204" s="127" t="s">
        <v>487</v>
      </c>
      <c r="J204" s="127" t="s">
        <v>488</v>
      </c>
      <c r="K204" s="217">
        <v>1</v>
      </c>
      <c r="L204" s="216" t="s">
        <v>24</v>
      </c>
      <c r="M204" s="216" t="s">
        <v>25</v>
      </c>
      <c r="N204" s="216" t="s">
        <v>26</v>
      </c>
      <c r="O204" s="216" t="s">
        <v>27</v>
      </c>
      <c r="P204" s="254">
        <v>1</v>
      </c>
      <c r="Q204" s="254">
        <v>1</v>
      </c>
      <c r="R204" s="198">
        <f t="shared" si="18"/>
        <v>1</v>
      </c>
      <c r="S204" s="198">
        <f t="shared" si="19"/>
        <v>1</v>
      </c>
      <c r="T204" s="120" t="str">
        <f t="shared" si="20"/>
        <v>SATISFACTORIO</v>
      </c>
      <c r="U204" s="238" t="s">
        <v>931</v>
      </c>
      <c r="V204" s="238" t="s">
        <v>1108</v>
      </c>
    </row>
    <row r="205" spans="1:22" ht="409.5" customHeight="1">
      <c r="A205" s="540" t="s">
        <v>768</v>
      </c>
      <c r="B205" s="134">
        <v>1</v>
      </c>
      <c r="C205" s="558" t="s">
        <v>92</v>
      </c>
      <c r="D205" s="182" t="s">
        <v>66</v>
      </c>
      <c r="E205" s="95" t="s">
        <v>226</v>
      </c>
      <c r="F205" s="159" t="s">
        <v>77</v>
      </c>
      <c r="G205" s="95" t="s">
        <v>77</v>
      </c>
      <c r="H205" s="95" t="s">
        <v>445</v>
      </c>
      <c r="I205" s="95" t="s">
        <v>79</v>
      </c>
      <c r="J205" s="159" t="s">
        <v>672</v>
      </c>
      <c r="K205" s="96">
        <v>1</v>
      </c>
      <c r="L205" s="97" t="s">
        <v>24</v>
      </c>
      <c r="M205" s="97" t="s">
        <v>25</v>
      </c>
      <c r="N205" s="97" t="s">
        <v>26</v>
      </c>
      <c r="O205" s="99" t="s">
        <v>27</v>
      </c>
      <c r="P205" s="255">
        <v>1</v>
      </c>
      <c r="Q205" s="255">
        <v>2</v>
      </c>
      <c r="R205" s="199">
        <f t="shared" si="18"/>
        <v>0.5</v>
      </c>
      <c r="S205" s="199">
        <f t="shared" si="19"/>
        <v>0.5</v>
      </c>
      <c r="T205" s="182" t="str">
        <f t="shared" si="20"/>
        <v>MINIMO</v>
      </c>
      <c r="U205" s="239" t="s">
        <v>844</v>
      </c>
      <c r="V205" s="239" t="s">
        <v>1140</v>
      </c>
    </row>
    <row r="206" spans="1:22" ht="409.5" customHeight="1">
      <c r="A206" s="540"/>
      <c r="B206" s="134">
        <v>2</v>
      </c>
      <c r="C206" s="559"/>
      <c r="D206" s="182" t="s">
        <v>66</v>
      </c>
      <c r="E206" s="95" t="s">
        <v>427</v>
      </c>
      <c r="F206" s="159" t="s">
        <v>428</v>
      </c>
      <c r="G206" s="159" t="s">
        <v>428</v>
      </c>
      <c r="H206" s="95" t="s">
        <v>447</v>
      </c>
      <c r="I206" s="95" t="s">
        <v>448</v>
      </c>
      <c r="J206" s="159" t="s">
        <v>429</v>
      </c>
      <c r="K206" s="96">
        <v>1</v>
      </c>
      <c r="L206" s="97" t="s">
        <v>24</v>
      </c>
      <c r="M206" s="97" t="s">
        <v>25</v>
      </c>
      <c r="N206" s="97" t="s">
        <v>26</v>
      </c>
      <c r="O206" s="99" t="s">
        <v>27</v>
      </c>
      <c r="P206" s="255"/>
      <c r="Q206" s="255"/>
      <c r="R206" s="199"/>
      <c r="S206" s="199"/>
      <c r="T206" s="182"/>
      <c r="U206" s="239" t="s">
        <v>845</v>
      </c>
      <c r="V206" s="239" t="s">
        <v>1065</v>
      </c>
    </row>
    <row r="207" spans="1:22" ht="409.5" customHeight="1">
      <c r="A207" s="540"/>
      <c r="B207" s="134">
        <v>3</v>
      </c>
      <c r="C207" s="559"/>
      <c r="D207" s="182" t="s">
        <v>66</v>
      </c>
      <c r="E207" s="95" t="s">
        <v>430</v>
      </c>
      <c r="F207" s="159" t="s">
        <v>431</v>
      </c>
      <c r="G207" s="159" t="s">
        <v>431</v>
      </c>
      <c r="H207" s="95" t="s">
        <v>446</v>
      </c>
      <c r="I207" s="95" t="s">
        <v>449</v>
      </c>
      <c r="J207" s="95" t="s">
        <v>432</v>
      </c>
      <c r="K207" s="96">
        <v>1</v>
      </c>
      <c r="L207" s="97" t="s">
        <v>24</v>
      </c>
      <c r="M207" s="97" t="s">
        <v>25</v>
      </c>
      <c r="N207" s="97" t="s">
        <v>26</v>
      </c>
      <c r="O207" s="99" t="s">
        <v>27</v>
      </c>
      <c r="P207" s="255"/>
      <c r="Q207" s="255"/>
      <c r="R207" s="199"/>
      <c r="S207" s="199"/>
      <c r="T207" s="182"/>
      <c r="U207" s="239" t="s">
        <v>845</v>
      </c>
      <c r="V207" s="239" t="s">
        <v>1065</v>
      </c>
    </row>
    <row r="208" spans="1:22" ht="409.5" customHeight="1">
      <c r="A208" s="540"/>
      <c r="B208" s="134">
        <v>4</v>
      </c>
      <c r="C208" s="559"/>
      <c r="D208" s="182" t="s">
        <v>66</v>
      </c>
      <c r="E208" s="159" t="s">
        <v>80</v>
      </c>
      <c r="F208" s="159" t="s">
        <v>81</v>
      </c>
      <c r="G208" s="95" t="s">
        <v>81</v>
      </c>
      <c r="H208" s="95" t="s">
        <v>447</v>
      </c>
      <c r="I208" s="95" t="s">
        <v>82</v>
      </c>
      <c r="J208" s="95" t="s">
        <v>705</v>
      </c>
      <c r="K208" s="96">
        <v>1</v>
      </c>
      <c r="L208" s="97" t="s">
        <v>24</v>
      </c>
      <c r="M208" s="97" t="s">
        <v>25</v>
      </c>
      <c r="N208" s="97" t="s">
        <v>26</v>
      </c>
      <c r="O208" s="97" t="s">
        <v>27</v>
      </c>
      <c r="P208" s="255">
        <v>5</v>
      </c>
      <c r="Q208" s="255">
        <v>5</v>
      </c>
      <c r="R208" s="199">
        <f t="shared" si="18"/>
        <v>1</v>
      </c>
      <c r="S208" s="199">
        <f t="shared" si="19"/>
        <v>1</v>
      </c>
      <c r="T208" s="182" t="str">
        <f t="shared" si="20"/>
        <v>SATISFACTORIO</v>
      </c>
      <c r="U208" s="239" t="s">
        <v>847</v>
      </c>
      <c r="V208" s="239" t="s">
        <v>1066</v>
      </c>
    </row>
    <row r="209" spans="1:22" ht="409.5" customHeight="1">
      <c r="A209" s="540"/>
      <c r="B209" s="134">
        <v>5</v>
      </c>
      <c r="C209" s="559"/>
      <c r="D209" s="182" t="s">
        <v>66</v>
      </c>
      <c r="E209" s="95" t="s">
        <v>785</v>
      </c>
      <c r="F209" s="159" t="s">
        <v>433</v>
      </c>
      <c r="G209" s="95" t="s">
        <v>433</v>
      </c>
      <c r="H209" s="95" t="s">
        <v>443</v>
      </c>
      <c r="I209" s="95" t="s">
        <v>434</v>
      </c>
      <c r="J209" s="95" t="s">
        <v>435</v>
      </c>
      <c r="K209" s="96">
        <v>1</v>
      </c>
      <c r="L209" s="97" t="s">
        <v>24</v>
      </c>
      <c r="M209" s="97" t="s">
        <v>25</v>
      </c>
      <c r="N209" s="97" t="s">
        <v>26</v>
      </c>
      <c r="O209" s="97" t="s">
        <v>27</v>
      </c>
      <c r="P209" s="255">
        <v>26</v>
      </c>
      <c r="Q209" s="255">
        <v>26</v>
      </c>
      <c r="R209" s="199">
        <f t="shared" si="18"/>
        <v>1</v>
      </c>
      <c r="S209" s="199">
        <f t="shared" si="19"/>
        <v>1</v>
      </c>
      <c r="T209" s="182" t="str">
        <f t="shared" si="20"/>
        <v>SATISFACTORIO</v>
      </c>
      <c r="U209" s="239" t="s">
        <v>846</v>
      </c>
      <c r="V209" s="239" t="s">
        <v>1141</v>
      </c>
    </row>
    <row r="210" spans="1:22" ht="409.5" customHeight="1">
      <c r="A210" s="540"/>
      <c r="B210" s="134">
        <v>6</v>
      </c>
      <c r="C210" s="559"/>
      <c r="D210" s="182" t="s">
        <v>66</v>
      </c>
      <c r="E210" s="95" t="s">
        <v>436</v>
      </c>
      <c r="F210" s="95" t="s">
        <v>437</v>
      </c>
      <c r="G210" s="95"/>
      <c r="H210" s="159" t="s">
        <v>443</v>
      </c>
      <c r="I210" s="95" t="s">
        <v>438</v>
      </c>
      <c r="J210" s="95" t="s">
        <v>439</v>
      </c>
      <c r="K210" s="96">
        <v>1</v>
      </c>
      <c r="L210" s="97" t="s">
        <v>24</v>
      </c>
      <c r="M210" s="97" t="s">
        <v>25</v>
      </c>
      <c r="N210" s="97" t="s">
        <v>26</v>
      </c>
      <c r="O210" s="97" t="s">
        <v>27</v>
      </c>
      <c r="P210" s="255">
        <v>0</v>
      </c>
      <c r="Q210" s="255">
        <v>1</v>
      </c>
      <c r="R210" s="199">
        <f t="shared" si="18"/>
        <v>0</v>
      </c>
      <c r="S210" s="199">
        <f t="shared" si="19"/>
        <v>0</v>
      </c>
      <c r="T210" s="282" t="str">
        <f t="shared" si="20"/>
        <v>INSATISFACTORIO</v>
      </c>
      <c r="U210" s="239" t="s">
        <v>864</v>
      </c>
      <c r="V210" s="239" t="s">
        <v>1150</v>
      </c>
    </row>
    <row r="211" spans="1:22" ht="409.5" customHeight="1">
      <c r="A211" s="540"/>
      <c r="B211" s="134">
        <v>7</v>
      </c>
      <c r="C211" s="559"/>
      <c r="D211" s="544" t="s">
        <v>83</v>
      </c>
      <c r="E211" s="379" t="s">
        <v>84</v>
      </c>
      <c r="F211" s="159" t="s">
        <v>85</v>
      </c>
      <c r="G211" s="159" t="s">
        <v>85</v>
      </c>
      <c r="H211" s="159" t="s">
        <v>274</v>
      </c>
      <c r="I211" s="379" t="s">
        <v>86</v>
      </c>
      <c r="J211" s="159" t="s">
        <v>87</v>
      </c>
      <c r="K211" s="98">
        <v>1</v>
      </c>
      <c r="L211" s="99" t="s">
        <v>24</v>
      </c>
      <c r="M211" s="99" t="s">
        <v>25</v>
      </c>
      <c r="N211" s="99" t="s">
        <v>26</v>
      </c>
      <c r="O211" s="99" t="s">
        <v>27</v>
      </c>
      <c r="P211" s="255" t="s">
        <v>815</v>
      </c>
      <c r="Q211" s="255" t="s">
        <v>815</v>
      </c>
      <c r="R211" s="199" t="s">
        <v>815</v>
      </c>
      <c r="S211" s="199" t="s">
        <v>815</v>
      </c>
      <c r="T211" s="182" t="s">
        <v>815</v>
      </c>
      <c r="U211" s="292" t="s">
        <v>815</v>
      </c>
      <c r="V211" s="292" t="s">
        <v>815</v>
      </c>
    </row>
    <row r="212" spans="1:22" ht="409.5" customHeight="1">
      <c r="A212" s="540"/>
      <c r="B212" s="134">
        <v>8</v>
      </c>
      <c r="C212" s="559"/>
      <c r="D212" s="544"/>
      <c r="E212" s="379"/>
      <c r="F212" s="159" t="s">
        <v>88</v>
      </c>
      <c r="G212" s="159" t="s">
        <v>88</v>
      </c>
      <c r="H212" s="159" t="s">
        <v>274</v>
      </c>
      <c r="I212" s="379"/>
      <c r="J212" s="159" t="s">
        <v>89</v>
      </c>
      <c r="K212" s="98">
        <v>1</v>
      </c>
      <c r="L212" s="99" t="s">
        <v>24</v>
      </c>
      <c r="M212" s="99" t="s">
        <v>25</v>
      </c>
      <c r="N212" s="99" t="s">
        <v>26</v>
      </c>
      <c r="O212" s="99" t="s">
        <v>27</v>
      </c>
      <c r="P212" s="255" t="s">
        <v>815</v>
      </c>
      <c r="Q212" s="255" t="s">
        <v>815</v>
      </c>
      <c r="R212" s="199" t="s">
        <v>815</v>
      </c>
      <c r="S212" s="199" t="s">
        <v>815</v>
      </c>
      <c r="T212" s="271" t="s">
        <v>815</v>
      </c>
      <c r="U212" s="292" t="s">
        <v>815</v>
      </c>
      <c r="V212" s="292" t="s">
        <v>815</v>
      </c>
    </row>
    <row r="213" spans="1:22" ht="409.5" customHeight="1">
      <c r="A213" s="540"/>
      <c r="B213" s="134">
        <v>9</v>
      </c>
      <c r="C213" s="559"/>
      <c r="D213" s="544"/>
      <c r="E213" s="379"/>
      <c r="F213" s="159" t="s">
        <v>90</v>
      </c>
      <c r="G213" s="159" t="s">
        <v>90</v>
      </c>
      <c r="H213" s="159" t="s">
        <v>274</v>
      </c>
      <c r="I213" s="379"/>
      <c r="J213" s="159" t="s">
        <v>91</v>
      </c>
      <c r="K213" s="98">
        <v>1</v>
      </c>
      <c r="L213" s="99" t="s">
        <v>24</v>
      </c>
      <c r="M213" s="99" t="s">
        <v>25</v>
      </c>
      <c r="N213" s="99" t="s">
        <v>26</v>
      </c>
      <c r="O213" s="99" t="s">
        <v>27</v>
      </c>
      <c r="P213" s="255" t="s">
        <v>815</v>
      </c>
      <c r="Q213" s="255" t="s">
        <v>815</v>
      </c>
      <c r="R213" s="199" t="s">
        <v>815</v>
      </c>
      <c r="S213" s="199" t="s">
        <v>815</v>
      </c>
      <c r="T213" s="271" t="s">
        <v>815</v>
      </c>
      <c r="U213" s="292" t="s">
        <v>815</v>
      </c>
      <c r="V213" s="292" t="s">
        <v>815</v>
      </c>
    </row>
    <row r="214" spans="1:22" ht="409.5" customHeight="1">
      <c r="A214" s="540"/>
      <c r="B214" s="134">
        <v>10</v>
      </c>
      <c r="C214" s="559"/>
      <c r="D214" s="182" t="s">
        <v>66</v>
      </c>
      <c r="E214" s="95" t="s">
        <v>403</v>
      </c>
      <c r="F214" s="159" t="s">
        <v>404</v>
      </c>
      <c r="G214" s="159" t="s">
        <v>404</v>
      </c>
      <c r="H214" s="95" t="s">
        <v>440</v>
      </c>
      <c r="I214" s="95" t="s">
        <v>405</v>
      </c>
      <c r="J214" s="95" t="s">
        <v>406</v>
      </c>
      <c r="K214" s="96">
        <v>1</v>
      </c>
      <c r="L214" s="97" t="s">
        <v>24</v>
      </c>
      <c r="M214" s="97" t="s">
        <v>25</v>
      </c>
      <c r="N214" s="97" t="s">
        <v>26</v>
      </c>
      <c r="O214" s="97" t="s">
        <v>27</v>
      </c>
      <c r="P214" s="255">
        <v>12</v>
      </c>
      <c r="Q214" s="255">
        <v>12</v>
      </c>
      <c r="R214" s="199">
        <f t="shared" si="18"/>
        <v>1</v>
      </c>
      <c r="S214" s="199">
        <f t="shared" si="19"/>
        <v>1</v>
      </c>
      <c r="T214" s="182" t="str">
        <f t="shared" si="20"/>
        <v>SATISFACTORIO</v>
      </c>
      <c r="U214" s="239" t="s">
        <v>880</v>
      </c>
      <c r="V214" s="239" t="s">
        <v>1142</v>
      </c>
    </row>
    <row r="215" spans="1:22" ht="409.5" customHeight="1">
      <c r="A215" s="540"/>
      <c r="B215" s="134">
        <v>11</v>
      </c>
      <c r="C215" s="560"/>
      <c r="D215" s="182" t="s">
        <v>125</v>
      </c>
      <c r="E215" s="95" t="s">
        <v>407</v>
      </c>
      <c r="F215" s="159" t="s">
        <v>408</v>
      </c>
      <c r="G215" s="95" t="s">
        <v>409</v>
      </c>
      <c r="H215" s="95" t="s">
        <v>441</v>
      </c>
      <c r="I215" s="95" t="s">
        <v>410</v>
      </c>
      <c r="J215" s="95" t="s">
        <v>411</v>
      </c>
      <c r="K215" s="96">
        <v>1</v>
      </c>
      <c r="L215" s="97" t="s">
        <v>24</v>
      </c>
      <c r="M215" s="97" t="s">
        <v>25</v>
      </c>
      <c r="N215" s="97" t="s">
        <v>26</v>
      </c>
      <c r="O215" s="97" t="s">
        <v>27</v>
      </c>
      <c r="P215" s="255">
        <v>2</v>
      </c>
      <c r="Q215" s="255">
        <v>2</v>
      </c>
      <c r="R215" s="199">
        <f t="shared" si="18"/>
        <v>1</v>
      </c>
      <c r="S215" s="199">
        <f t="shared" si="19"/>
        <v>1</v>
      </c>
      <c r="T215" s="182" t="str">
        <f t="shared" si="20"/>
        <v>SATISFACTORIO</v>
      </c>
      <c r="U215" s="239" t="s">
        <v>865</v>
      </c>
      <c r="V215" s="239" t="s">
        <v>1143</v>
      </c>
    </row>
    <row r="216" spans="1:22" ht="340.5" customHeight="1">
      <c r="A216" s="540"/>
      <c r="B216" s="121">
        <v>12</v>
      </c>
      <c r="C216" s="558" t="s">
        <v>412</v>
      </c>
      <c r="D216" s="182" t="s">
        <v>66</v>
      </c>
      <c r="E216" s="95" t="s">
        <v>767</v>
      </c>
      <c r="F216" s="159" t="s">
        <v>413</v>
      </c>
      <c r="G216" s="159" t="s">
        <v>413</v>
      </c>
      <c r="H216" s="95" t="s">
        <v>279</v>
      </c>
      <c r="I216" s="95" t="s">
        <v>414</v>
      </c>
      <c r="J216" s="95" t="s">
        <v>415</v>
      </c>
      <c r="K216" s="96">
        <v>1</v>
      </c>
      <c r="L216" s="97" t="s">
        <v>24</v>
      </c>
      <c r="M216" s="97" t="s">
        <v>25</v>
      </c>
      <c r="N216" s="97" t="s">
        <v>26</v>
      </c>
      <c r="O216" s="97" t="s">
        <v>27</v>
      </c>
      <c r="P216" s="255">
        <v>8</v>
      </c>
      <c r="Q216" s="255">
        <v>8</v>
      </c>
      <c r="R216" s="199">
        <f t="shared" si="18"/>
        <v>1</v>
      </c>
      <c r="S216" s="199">
        <f t="shared" si="19"/>
        <v>1</v>
      </c>
      <c r="T216" s="182" t="str">
        <f t="shared" si="20"/>
        <v>SATISFACTORIO</v>
      </c>
      <c r="U216" s="239" t="s">
        <v>870</v>
      </c>
      <c r="V216" s="239" t="s">
        <v>1144</v>
      </c>
    </row>
    <row r="217" spans="1:22" ht="354" customHeight="1">
      <c r="A217" s="540"/>
      <c r="B217" s="121">
        <v>13</v>
      </c>
      <c r="C217" s="559"/>
      <c r="D217" s="182" t="s">
        <v>66</v>
      </c>
      <c r="E217" s="95" t="s">
        <v>416</v>
      </c>
      <c r="F217" s="159" t="s">
        <v>788</v>
      </c>
      <c r="G217" s="95" t="s">
        <v>789</v>
      </c>
      <c r="H217" s="95" t="s">
        <v>442</v>
      </c>
      <c r="I217" s="95" t="s">
        <v>417</v>
      </c>
      <c r="J217" s="95" t="s">
        <v>418</v>
      </c>
      <c r="K217" s="96">
        <v>1</v>
      </c>
      <c r="L217" s="97" t="s">
        <v>24</v>
      </c>
      <c r="M217" s="97" t="s">
        <v>25</v>
      </c>
      <c r="N217" s="97" t="s">
        <v>26</v>
      </c>
      <c r="O217" s="97" t="s">
        <v>27</v>
      </c>
      <c r="P217" s="255">
        <v>45</v>
      </c>
      <c r="Q217" s="255">
        <v>45</v>
      </c>
      <c r="R217" s="199">
        <f t="shared" si="18"/>
        <v>1</v>
      </c>
      <c r="S217" s="199">
        <f t="shared" si="19"/>
        <v>1</v>
      </c>
      <c r="T217" s="182" t="str">
        <f t="shared" si="20"/>
        <v>SATISFACTORIO</v>
      </c>
      <c r="U217" s="239" t="s">
        <v>882</v>
      </c>
      <c r="V217" s="239" t="s">
        <v>1068</v>
      </c>
    </row>
    <row r="218" spans="1:22" ht="306.75" customHeight="1">
      <c r="A218" s="540"/>
      <c r="B218" s="121">
        <v>14</v>
      </c>
      <c r="C218" s="559"/>
      <c r="D218" s="182" t="s">
        <v>66</v>
      </c>
      <c r="E218" s="95" t="s">
        <v>419</v>
      </c>
      <c r="F218" s="159" t="s">
        <v>420</v>
      </c>
      <c r="G218" s="95" t="s">
        <v>420</v>
      </c>
      <c r="H218" s="95" t="s">
        <v>443</v>
      </c>
      <c r="I218" s="95" t="s">
        <v>421</v>
      </c>
      <c r="J218" s="159" t="s">
        <v>422</v>
      </c>
      <c r="K218" s="96">
        <v>1</v>
      </c>
      <c r="L218" s="97" t="s">
        <v>24</v>
      </c>
      <c r="M218" s="97" t="s">
        <v>25</v>
      </c>
      <c r="N218" s="97" t="s">
        <v>26</v>
      </c>
      <c r="O218" s="97" t="s">
        <v>27</v>
      </c>
      <c r="P218" s="255">
        <v>2</v>
      </c>
      <c r="Q218" s="255">
        <v>2</v>
      </c>
      <c r="R218" s="199">
        <f t="shared" si="18"/>
        <v>1</v>
      </c>
      <c r="S218" s="199">
        <f t="shared" si="19"/>
        <v>1</v>
      </c>
      <c r="T218" s="182" t="str">
        <f t="shared" si="20"/>
        <v>SATISFACTORIO</v>
      </c>
      <c r="U218" s="239" t="s">
        <v>881</v>
      </c>
      <c r="V218" s="239" t="s">
        <v>1067</v>
      </c>
    </row>
    <row r="219" spans="1:22" ht="315" customHeight="1">
      <c r="A219" s="540"/>
      <c r="B219" s="121">
        <v>15</v>
      </c>
      <c r="C219" s="560"/>
      <c r="D219" s="182" t="s">
        <v>66</v>
      </c>
      <c r="E219" s="95" t="s">
        <v>423</v>
      </c>
      <c r="F219" s="95" t="s">
        <v>424</v>
      </c>
      <c r="G219" s="95" t="s">
        <v>424</v>
      </c>
      <c r="H219" s="95" t="s">
        <v>444</v>
      </c>
      <c r="I219" s="95" t="s">
        <v>425</v>
      </c>
      <c r="J219" s="159" t="s">
        <v>426</v>
      </c>
      <c r="K219" s="96">
        <v>1</v>
      </c>
      <c r="L219" s="97" t="s">
        <v>24</v>
      </c>
      <c r="M219" s="97" t="s">
        <v>25</v>
      </c>
      <c r="N219" s="97" t="s">
        <v>26</v>
      </c>
      <c r="O219" s="97" t="s">
        <v>27</v>
      </c>
      <c r="P219" s="255">
        <v>11</v>
      </c>
      <c r="Q219" s="255">
        <v>12</v>
      </c>
      <c r="R219" s="199">
        <f t="shared" si="18"/>
        <v>0.9166666666666666</v>
      </c>
      <c r="S219" s="199">
        <f t="shared" si="19"/>
        <v>0.9166666666666666</v>
      </c>
      <c r="T219" s="182" t="str">
        <f t="shared" si="20"/>
        <v>ACEPTABLE</v>
      </c>
      <c r="U219" s="239" t="s">
        <v>866</v>
      </c>
      <c r="V219" s="239" t="s">
        <v>1145</v>
      </c>
    </row>
    <row r="220" spans="1:22" ht="90" customHeight="1" hidden="1">
      <c r="A220" s="541"/>
      <c r="B220" s="121"/>
      <c r="C220" s="186"/>
      <c r="D220" s="182"/>
      <c r="E220" s="159"/>
      <c r="F220" s="159"/>
      <c r="G220" s="159"/>
      <c r="H220" s="159"/>
      <c r="I220" s="159"/>
      <c r="J220" s="159"/>
      <c r="K220" s="98"/>
      <c r="L220" s="99"/>
      <c r="M220" s="99"/>
      <c r="N220" s="99"/>
      <c r="O220" s="99"/>
      <c r="P220" s="248"/>
      <c r="Q220" s="248"/>
      <c r="R220" s="16" t="e">
        <f t="shared" si="18"/>
        <v>#DIV/0!</v>
      </c>
      <c r="S220" s="35" t="e">
        <f t="shared" si="19"/>
        <v>#DIV/0!</v>
      </c>
      <c r="T220" s="189" t="e">
        <f t="shared" si="20"/>
        <v>#DIV/0!</v>
      </c>
      <c r="U220" s="232"/>
      <c r="V220" s="277"/>
    </row>
    <row r="221" spans="1:22" ht="348.75" customHeight="1">
      <c r="A221" s="545" t="s">
        <v>476</v>
      </c>
      <c r="B221" s="218">
        <v>1</v>
      </c>
      <c r="C221" s="364" t="s">
        <v>782</v>
      </c>
      <c r="D221" s="219" t="s">
        <v>66</v>
      </c>
      <c r="E221" s="150" t="s">
        <v>477</v>
      </c>
      <c r="F221" s="150" t="s">
        <v>743</v>
      </c>
      <c r="G221" s="150" t="s">
        <v>732</v>
      </c>
      <c r="H221" s="150" t="s">
        <v>558</v>
      </c>
      <c r="I221" s="150" t="s">
        <v>450</v>
      </c>
      <c r="J221" s="150" t="s">
        <v>744</v>
      </c>
      <c r="K221" s="100">
        <v>1</v>
      </c>
      <c r="L221" s="218" t="s">
        <v>24</v>
      </c>
      <c r="M221" s="218" t="s">
        <v>25</v>
      </c>
      <c r="N221" s="218" t="s">
        <v>26</v>
      </c>
      <c r="O221" s="218" t="s">
        <v>27</v>
      </c>
      <c r="P221" s="256">
        <v>9</v>
      </c>
      <c r="Q221" s="256">
        <v>9</v>
      </c>
      <c r="R221" s="200">
        <f t="shared" si="18"/>
        <v>1</v>
      </c>
      <c r="S221" s="200">
        <f t="shared" si="19"/>
        <v>1</v>
      </c>
      <c r="T221" s="293" t="str">
        <f t="shared" si="20"/>
        <v>SATISFACTORIO</v>
      </c>
      <c r="U221" s="240" t="s">
        <v>886</v>
      </c>
      <c r="V221" s="240" t="s">
        <v>1109</v>
      </c>
    </row>
    <row r="222" spans="1:22" ht="303" customHeight="1">
      <c r="A222" s="545"/>
      <c r="B222" s="218">
        <v>2</v>
      </c>
      <c r="C222" s="364"/>
      <c r="D222" s="219" t="s">
        <v>66</v>
      </c>
      <c r="E222" s="150" t="s">
        <v>76</v>
      </c>
      <c r="F222" s="150" t="s">
        <v>451</v>
      </c>
      <c r="G222" s="150" t="s">
        <v>451</v>
      </c>
      <c r="H222" s="150" t="s">
        <v>790</v>
      </c>
      <c r="I222" s="150" t="s">
        <v>79</v>
      </c>
      <c r="J222" s="150" t="s">
        <v>672</v>
      </c>
      <c r="K222" s="100">
        <v>1</v>
      </c>
      <c r="L222" s="218" t="s">
        <v>24</v>
      </c>
      <c r="M222" s="218" t="s">
        <v>25</v>
      </c>
      <c r="N222" s="218" t="s">
        <v>26</v>
      </c>
      <c r="O222" s="218" t="s">
        <v>27</v>
      </c>
      <c r="P222" s="256">
        <v>0</v>
      </c>
      <c r="Q222" s="256">
        <v>3</v>
      </c>
      <c r="R222" s="200">
        <f t="shared" si="18"/>
        <v>0</v>
      </c>
      <c r="S222" s="200">
        <f t="shared" si="19"/>
        <v>0</v>
      </c>
      <c r="T222" s="268" t="str">
        <f t="shared" si="20"/>
        <v>INSATISFACTORIO</v>
      </c>
      <c r="U222" s="240" t="s">
        <v>991</v>
      </c>
      <c r="V222" s="240" t="s">
        <v>1110</v>
      </c>
    </row>
    <row r="223" spans="1:22" ht="243.75" customHeight="1">
      <c r="A223" s="545"/>
      <c r="B223" s="218">
        <v>3</v>
      </c>
      <c r="C223" s="364"/>
      <c r="D223" s="219" t="s">
        <v>66</v>
      </c>
      <c r="E223" s="150" t="s">
        <v>452</v>
      </c>
      <c r="F223" s="150" t="s">
        <v>734</v>
      </c>
      <c r="G223" s="150" t="s">
        <v>733</v>
      </c>
      <c r="H223" s="150" t="s">
        <v>453</v>
      </c>
      <c r="I223" s="150" t="s">
        <v>454</v>
      </c>
      <c r="J223" s="150" t="s">
        <v>735</v>
      </c>
      <c r="K223" s="100">
        <v>1</v>
      </c>
      <c r="L223" s="218" t="s">
        <v>24</v>
      </c>
      <c r="M223" s="218" t="s">
        <v>25</v>
      </c>
      <c r="N223" s="218" t="s">
        <v>26</v>
      </c>
      <c r="O223" s="218" t="s">
        <v>27</v>
      </c>
      <c r="P223" s="256">
        <v>1683</v>
      </c>
      <c r="Q223" s="256">
        <v>1683</v>
      </c>
      <c r="R223" s="200">
        <f t="shared" si="18"/>
        <v>1</v>
      </c>
      <c r="S223" s="200">
        <f t="shared" si="19"/>
        <v>1</v>
      </c>
      <c r="T223" s="293" t="str">
        <f t="shared" si="20"/>
        <v>SATISFACTORIO</v>
      </c>
      <c r="U223" s="240" t="s">
        <v>849</v>
      </c>
      <c r="V223" s="240" t="s">
        <v>1111</v>
      </c>
    </row>
    <row r="224" spans="1:22" ht="307.5" customHeight="1">
      <c r="A224" s="545"/>
      <c r="B224" s="218">
        <v>4</v>
      </c>
      <c r="C224" s="364"/>
      <c r="D224" s="219" t="s">
        <v>66</v>
      </c>
      <c r="E224" s="150" t="s">
        <v>736</v>
      </c>
      <c r="F224" s="135" t="s">
        <v>737</v>
      </c>
      <c r="G224" s="135" t="s">
        <v>738</v>
      </c>
      <c r="H224" s="150" t="s">
        <v>455</v>
      </c>
      <c r="I224" s="150" t="s">
        <v>739</v>
      </c>
      <c r="J224" s="150" t="s">
        <v>740</v>
      </c>
      <c r="K224" s="100">
        <v>1</v>
      </c>
      <c r="L224" s="218" t="s">
        <v>24</v>
      </c>
      <c r="M224" s="218" t="s">
        <v>25</v>
      </c>
      <c r="N224" s="218" t="s">
        <v>26</v>
      </c>
      <c r="O224" s="218" t="s">
        <v>27</v>
      </c>
      <c r="P224" s="256">
        <v>592</v>
      </c>
      <c r="Q224" s="256">
        <v>592</v>
      </c>
      <c r="R224" s="200">
        <f t="shared" si="18"/>
        <v>1</v>
      </c>
      <c r="S224" s="200">
        <f t="shared" si="19"/>
        <v>1</v>
      </c>
      <c r="T224" s="293" t="str">
        <f t="shared" si="20"/>
        <v>SATISFACTORIO</v>
      </c>
      <c r="U224" s="240" t="s">
        <v>858</v>
      </c>
      <c r="V224" s="240" t="s">
        <v>1112</v>
      </c>
    </row>
    <row r="225" spans="1:22" ht="312" customHeight="1">
      <c r="A225" s="545"/>
      <c r="B225" s="218">
        <v>5</v>
      </c>
      <c r="C225" s="364"/>
      <c r="D225" s="219" t="s">
        <v>66</v>
      </c>
      <c r="E225" s="150" t="s">
        <v>456</v>
      </c>
      <c r="F225" s="150" t="s">
        <v>457</v>
      </c>
      <c r="G225" s="150" t="s">
        <v>457</v>
      </c>
      <c r="H225" s="150" t="s">
        <v>458</v>
      </c>
      <c r="I225" s="150" t="s">
        <v>459</v>
      </c>
      <c r="J225" s="150" t="s">
        <v>460</v>
      </c>
      <c r="K225" s="100">
        <v>1</v>
      </c>
      <c r="L225" s="218" t="s">
        <v>24</v>
      </c>
      <c r="M225" s="218" t="s">
        <v>25</v>
      </c>
      <c r="N225" s="218" t="s">
        <v>26</v>
      </c>
      <c r="O225" s="218" t="s">
        <v>27</v>
      </c>
      <c r="P225" s="256">
        <v>16946</v>
      </c>
      <c r="Q225" s="256">
        <v>16946</v>
      </c>
      <c r="R225" s="200">
        <f t="shared" si="18"/>
        <v>1</v>
      </c>
      <c r="S225" s="200">
        <f t="shared" si="19"/>
        <v>1</v>
      </c>
      <c r="T225" s="293" t="str">
        <f t="shared" si="20"/>
        <v>SATISFACTORIO</v>
      </c>
      <c r="U225" s="240" t="s">
        <v>888</v>
      </c>
      <c r="V225" s="240" t="s">
        <v>1113</v>
      </c>
    </row>
    <row r="226" spans="1:22" ht="260.25" customHeight="1">
      <c r="A226" s="545"/>
      <c r="B226" s="218">
        <v>6</v>
      </c>
      <c r="C226" s="364"/>
      <c r="D226" s="219" t="s">
        <v>66</v>
      </c>
      <c r="E226" s="150" t="s">
        <v>461</v>
      </c>
      <c r="F226" s="150" t="s">
        <v>462</v>
      </c>
      <c r="G226" s="150" t="s">
        <v>462</v>
      </c>
      <c r="H226" s="150" t="s">
        <v>463</v>
      </c>
      <c r="I226" s="150" t="s">
        <v>464</v>
      </c>
      <c r="J226" s="150" t="s">
        <v>465</v>
      </c>
      <c r="K226" s="100">
        <v>1</v>
      </c>
      <c r="L226" s="218" t="s">
        <v>24</v>
      </c>
      <c r="M226" s="218" t="s">
        <v>25</v>
      </c>
      <c r="N226" s="218" t="s">
        <v>26</v>
      </c>
      <c r="O226" s="218" t="s">
        <v>27</v>
      </c>
      <c r="P226" s="256">
        <v>7</v>
      </c>
      <c r="Q226" s="256">
        <v>7</v>
      </c>
      <c r="R226" s="200">
        <f t="shared" si="18"/>
        <v>1</v>
      </c>
      <c r="S226" s="200">
        <f t="shared" si="19"/>
        <v>1</v>
      </c>
      <c r="T226" s="293" t="str">
        <f t="shared" si="20"/>
        <v>SATISFACTORIO</v>
      </c>
      <c r="U226" s="240" t="s">
        <v>889</v>
      </c>
      <c r="V226" s="240" t="s">
        <v>1114</v>
      </c>
    </row>
    <row r="227" spans="1:22" ht="245.25" customHeight="1">
      <c r="A227" s="545"/>
      <c r="B227" s="218">
        <v>7</v>
      </c>
      <c r="C227" s="364"/>
      <c r="D227" s="219" t="s">
        <v>66</v>
      </c>
      <c r="E227" s="150" t="s">
        <v>550</v>
      </c>
      <c r="F227" s="150" t="s">
        <v>549</v>
      </c>
      <c r="G227" s="150" t="s">
        <v>549</v>
      </c>
      <c r="H227" s="150" t="s">
        <v>551</v>
      </c>
      <c r="I227" s="150" t="s">
        <v>467</v>
      </c>
      <c r="J227" s="150" t="s">
        <v>552</v>
      </c>
      <c r="K227" s="100">
        <v>1</v>
      </c>
      <c r="L227" s="218" t="s">
        <v>24</v>
      </c>
      <c r="M227" s="218" t="s">
        <v>25</v>
      </c>
      <c r="N227" s="218" t="s">
        <v>26</v>
      </c>
      <c r="O227" s="218" t="s">
        <v>27</v>
      </c>
      <c r="P227" s="256">
        <v>6</v>
      </c>
      <c r="Q227" s="256">
        <v>6</v>
      </c>
      <c r="R227" s="200">
        <f aca="true" t="shared" si="21" ref="R227:R236">P227/Q227</f>
        <v>1</v>
      </c>
      <c r="S227" s="200">
        <f aca="true" t="shared" si="22" ref="S227:S236">R227/K227</f>
        <v>1</v>
      </c>
      <c r="T227" s="293" t="str">
        <f aca="true" t="shared" si="23" ref="T227:T236">IF(R227&gt;=95%,$O$12,IF(R227&gt;=70%,$N$12,IF(R227&gt;=50%,$M$12,IF(R227&lt;50%,$L$12,))))</f>
        <v>SATISFACTORIO</v>
      </c>
      <c r="U227" s="240" t="s">
        <v>854</v>
      </c>
      <c r="V227" s="240" t="s">
        <v>1115</v>
      </c>
    </row>
    <row r="228" spans="1:22" ht="409.5" customHeight="1">
      <c r="A228" s="545"/>
      <c r="B228" s="218">
        <v>8</v>
      </c>
      <c r="C228" s="364"/>
      <c r="D228" s="156" t="s">
        <v>66</v>
      </c>
      <c r="E228" s="150" t="s">
        <v>557</v>
      </c>
      <c r="F228" s="150" t="s">
        <v>555</v>
      </c>
      <c r="G228" s="150" t="s">
        <v>556</v>
      </c>
      <c r="H228" s="150" t="s">
        <v>791</v>
      </c>
      <c r="I228" s="150" t="s">
        <v>553</v>
      </c>
      <c r="J228" s="150" t="s">
        <v>554</v>
      </c>
      <c r="K228" s="100">
        <v>1</v>
      </c>
      <c r="L228" s="105" t="s">
        <v>24</v>
      </c>
      <c r="M228" s="105" t="s">
        <v>25</v>
      </c>
      <c r="N228" s="105" t="s">
        <v>26</v>
      </c>
      <c r="O228" s="105" t="s">
        <v>27</v>
      </c>
      <c r="P228" s="256">
        <v>2</v>
      </c>
      <c r="Q228" s="256">
        <v>2</v>
      </c>
      <c r="R228" s="200">
        <f t="shared" si="21"/>
        <v>1</v>
      </c>
      <c r="S228" s="200">
        <f t="shared" si="22"/>
        <v>1</v>
      </c>
      <c r="T228" s="293" t="str">
        <f t="shared" si="23"/>
        <v>SATISFACTORIO</v>
      </c>
      <c r="U228" s="240" t="s">
        <v>891</v>
      </c>
      <c r="V228" s="240" t="s">
        <v>1116</v>
      </c>
    </row>
    <row r="229" spans="1:22" ht="319.5" customHeight="1">
      <c r="A229" s="545"/>
      <c r="B229" s="218">
        <v>9</v>
      </c>
      <c r="C229" s="364"/>
      <c r="D229" s="219" t="s">
        <v>66</v>
      </c>
      <c r="E229" s="150" t="s">
        <v>468</v>
      </c>
      <c r="F229" s="150" t="s">
        <v>469</v>
      </c>
      <c r="G229" s="150" t="s">
        <v>470</v>
      </c>
      <c r="H229" s="150" t="s">
        <v>466</v>
      </c>
      <c r="I229" s="150" t="s">
        <v>75</v>
      </c>
      <c r="J229" s="150" t="s">
        <v>71</v>
      </c>
      <c r="K229" s="100">
        <v>1</v>
      </c>
      <c r="L229" s="218" t="s">
        <v>24</v>
      </c>
      <c r="M229" s="218" t="s">
        <v>25</v>
      </c>
      <c r="N229" s="218" t="s">
        <v>26</v>
      </c>
      <c r="O229" s="218" t="s">
        <v>27</v>
      </c>
      <c r="P229" s="256">
        <v>1</v>
      </c>
      <c r="Q229" s="256">
        <v>1</v>
      </c>
      <c r="R229" s="200">
        <f t="shared" si="21"/>
        <v>1</v>
      </c>
      <c r="S229" s="200">
        <f t="shared" si="22"/>
        <v>1</v>
      </c>
      <c r="T229" s="293" t="str">
        <f t="shared" si="23"/>
        <v>SATISFACTORIO</v>
      </c>
      <c r="U229" s="240" t="s">
        <v>892</v>
      </c>
      <c r="V229" s="240" t="s">
        <v>1117</v>
      </c>
    </row>
    <row r="230" spans="1:22" ht="340.5" customHeight="1">
      <c r="A230" s="545"/>
      <c r="B230" s="218">
        <v>10</v>
      </c>
      <c r="C230" s="364"/>
      <c r="D230" s="219" t="s">
        <v>66</v>
      </c>
      <c r="E230" s="150" t="s">
        <v>471</v>
      </c>
      <c r="F230" s="150" t="s">
        <v>472</v>
      </c>
      <c r="G230" s="150" t="s">
        <v>473</v>
      </c>
      <c r="H230" s="150" t="s">
        <v>474</v>
      </c>
      <c r="I230" s="150" t="s">
        <v>75</v>
      </c>
      <c r="J230" s="150" t="s">
        <v>71</v>
      </c>
      <c r="K230" s="100">
        <v>1</v>
      </c>
      <c r="L230" s="218" t="s">
        <v>24</v>
      </c>
      <c r="M230" s="218" t="s">
        <v>25</v>
      </c>
      <c r="N230" s="218" t="s">
        <v>26</v>
      </c>
      <c r="O230" s="218" t="s">
        <v>27</v>
      </c>
      <c r="P230" s="256">
        <v>2</v>
      </c>
      <c r="Q230" s="256">
        <v>2</v>
      </c>
      <c r="R230" s="200">
        <f t="shared" si="21"/>
        <v>1</v>
      </c>
      <c r="S230" s="200">
        <f t="shared" si="22"/>
        <v>1</v>
      </c>
      <c r="T230" s="293" t="str">
        <f t="shared" si="23"/>
        <v>SATISFACTORIO</v>
      </c>
      <c r="U230" s="240" t="s">
        <v>859</v>
      </c>
      <c r="V230" s="240" t="s">
        <v>1118</v>
      </c>
    </row>
    <row r="231" spans="1:22" ht="225" customHeight="1">
      <c r="A231" s="545"/>
      <c r="B231" s="218">
        <v>11</v>
      </c>
      <c r="C231" s="364" t="s">
        <v>92</v>
      </c>
      <c r="D231" s="219" t="s">
        <v>66</v>
      </c>
      <c r="E231" s="150" t="s">
        <v>80</v>
      </c>
      <c r="F231" s="150" t="s">
        <v>81</v>
      </c>
      <c r="G231" s="150" t="s">
        <v>81</v>
      </c>
      <c r="H231" s="150" t="s">
        <v>466</v>
      </c>
      <c r="I231" s="150" t="s">
        <v>82</v>
      </c>
      <c r="J231" s="150" t="s">
        <v>705</v>
      </c>
      <c r="K231" s="100">
        <v>1</v>
      </c>
      <c r="L231" s="218" t="s">
        <v>24</v>
      </c>
      <c r="M231" s="218" t="s">
        <v>25</v>
      </c>
      <c r="N231" s="218" t="s">
        <v>26</v>
      </c>
      <c r="O231" s="218" t="s">
        <v>27</v>
      </c>
      <c r="P231" s="256">
        <v>0</v>
      </c>
      <c r="Q231" s="256">
        <v>4</v>
      </c>
      <c r="R231" s="200">
        <f t="shared" si="21"/>
        <v>0</v>
      </c>
      <c r="S231" s="200">
        <f t="shared" si="22"/>
        <v>0</v>
      </c>
      <c r="T231" s="293" t="str">
        <f t="shared" si="23"/>
        <v>INSATISFACTORIO</v>
      </c>
      <c r="U231" s="240" t="s">
        <v>993</v>
      </c>
      <c r="V231" s="240" t="s">
        <v>1146</v>
      </c>
    </row>
    <row r="232" spans="1:22" ht="225" customHeight="1">
      <c r="A232" s="545"/>
      <c r="B232" s="218">
        <v>12</v>
      </c>
      <c r="C232" s="364"/>
      <c r="D232" s="364" t="s">
        <v>66</v>
      </c>
      <c r="E232" s="354" t="s">
        <v>475</v>
      </c>
      <c r="F232" s="150" t="s">
        <v>746</v>
      </c>
      <c r="G232" s="150"/>
      <c r="H232" s="354" t="s">
        <v>745</v>
      </c>
      <c r="I232" s="150" t="s">
        <v>747</v>
      </c>
      <c r="J232" s="150" t="s">
        <v>749</v>
      </c>
      <c r="K232" s="100">
        <v>1</v>
      </c>
      <c r="L232" s="218" t="s">
        <v>24</v>
      </c>
      <c r="M232" s="218" t="s">
        <v>25</v>
      </c>
      <c r="N232" s="218" t="s">
        <v>26</v>
      </c>
      <c r="O232" s="218" t="s">
        <v>27</v>
      </c>
      <c r="P232" s="256" t="s">
        <v>815</v>
      </c>
      <c r="Q232" s="256" t="s">
        <v>815</v>
      </c>
      <c r="R232" s="200" t="s">
        <v>815</v>
      </c>
      <c r="S232" s="200" t="s">
        <v>815</v>
      </c>
      <c r="T232" s="293" t="s">
        <v>815</v>
      </c>
      <c r="U232" s="240" t="s">
        <v>992</v>
      </c>
      <c r="V232" s="301" t="s">
        <v>815</v>
      </c>
    </row>
    <row r="233" spans="1:22" ht="225" customHeight="1">
      <c r="A233" s="545"/>
      <c r="B233" s="218">
        <v>13</v>
      </c>
      <c r="C233" s="364"/>
      <c r="D233" s="364"/>
      <c r="E233" s="354"/>
      <c r="F233" s="150"/>
      <c r="G233" s="150" t="s">
        <v>748</v>
      </c>
      <c r="H233" s="354"/>
      <c r="I233" s="150" t="s">
        <v>750</v>
      </c>
      <c r="J233" s="150" t="s">
        <v>751</v>
      </c>
      <c r="K233" s="100">
        <v>1</v>
      </c>
      <c r="L233" s="218" t="s">
        <v>24</v>
      </c>
      <c r="M233" s="218" t="s">
        <v>25</v>
      </c>
      <c r="N233" s="218" t="s">
        <v>26</v>
      </c>
      <c r="O233" s="218" t="s">
        <v>27</v>
      </c>
      <c r="P233" s="256">
        <v>70</v>
      </c>
      <c r="Q233" s="256">
        <v>208</v>
      </c>
      <c r="R233" s="200">
        <f t="shared" si="21"/>
        <v>0.33653846153846156</v>
      </c>
      <c r="S233" s="200">
        <f t="shared" si="22"/>
        <v>0.33653846153846156</v>
      </c>
      <c r="T233" s="293" t="str">
        <f t="shared" si="23"/>
        <v>INSATISFACTORIO</v>
      </c>
      <c r="U233" s="240" t="s">
        <v>994</v>
      </c>
      <c r="V233" s="240" t="s">
        <v>1147</v>
      </c>
    </row>
    <row r="234" spans="1:22" ht="309.75" customHeight="1">
      <c r="A234" s="545"/>
      <c r="B234" s="218">
        <v>14</v>
      </c>
      <c r="C234" s="364"/>
      <c r="D234" s="219"/>
      <c r="E234" s="354" t="s">
        <v>84</v>
      </c>
      <c r="F234" s="150" t="s">
        <v>687</v>
      </c>
      <c r="G234" s="150"/>
      <c r="H234" s="150" t="s">
        <v>688</v>
      </c>
      <c r="I234" s="354" t="s">
        <v>86</v>
      </c>
      <c r="J234" s="150" t="s">
        <v>689</v>
      </c>
      <c r="K234" s="100">
        <v>1</v>
      </c>
      <c r="L234" s="218" t="s">
        <v>24</v>
      </c>
      <c r="M234" s="218" t="s">
        <v>25</v>
      </c>
      <c r="N234" s="218" t="s">
        <v>26</v>
      </c>
      <c r="O234" s="218" t="s">
        <v>27</v>
      </c>
      <c r="P234" s="256">
        <v>2</v>
      </c>
      <c r="Q234" s="256">
        <v>2</v>
      </c>
      <c r="R234" s="200">
        <f t="shared" si="21"/>
        <v>1</v>
      </c>
      <c r="S234" s="200">
        <f t="shared" si="22"/>
        <v>1</v>
      </c>
      <c r="T234" s="293" t="str">
        <f t="shared" si="23"/>
        <v>SATISFACTORIO</v>
      </c>
      <c r="U234" s="240" t="s">
        <v>1151</v>
      </c>
      <c r="V234" s="240" t="s">
        <v>1152</v>
      </c>
    </row>
    <row r="235" spans="1:22" ht="292.5" customHeight="1">
      <c r="A235" s="545"/>
      <c r="B235" s="218">
        <v>15</v>
      </c>
      <c r="C235" s="364"/>
      <c r="D235" s="364" t="s">
        <v>83</v>
      </c>
      <c r="E235" s="354"/>
      <c r="F235" s="150" t="s">
        <v>85</v>
      </c>
      <c r="G235" s="150" t="s">
        <v>85</v>
      </c>
      <c r="H235" s="150" t="s">
        <v>688</v>
      </c>
      <c r="I235" s="354"/>
      <c r="J235" s="150" t="s">
        <v>87</v>
      </c>
      <c r="K235" s="100">
        <v>1</v>
      </c>
      <c r="L235" s="218" t="s">
        <v>24</v>
      </c>
      <c r="M235" s="218" t="s">
        <v>25</v>
      </c>
      <c r="N235" s="218" t="s">
        <v>26</v>
      </c>
      <c r="O235" s="218" t="s">
        <v>27</v>
      </c>
      <c r="P235" s="256">
        <v>2</v>
      </c>
      <c r="Q235" s="256">
        <v>2</v>
      </c>
      <c r="R235" s="200">
        <f t="shared" si="21"/>
        <v>1</v>
      </c>
      <c r="S235" s="200">
        <f t="shared" si="22"/>
        <v>1</v>
      </c>
      <c r="T235" s="293" t="str">
        <f t="shared" si="23"/>
        <v>SATISFACTORIO</v>
      </c>
      <c r="U235" s="240" t="s">
        <v>862</v>
      </c>
      <c r="V235" s="240" t="s">
        <v>1149</v>
      </c>
    </row>
    <row r="236" spans="1:22" ht="314.25" customHeight="1">
      <c r="A236" s="545"/>
      <c r="B236" s="218">
        <v>16</v>
      </c>
      <c r="C236" s="364"/>
      <c r="D236" s="364"/>
      <c r="E236" s="354"/>
      <c r="F236" s="150" t="s">
        <v>88</v>
      </c>
      <c r="G236" s="150" t="s">
        <v>88</v>
      </c>
      <c r="H236" s="150" t="s">
        <v>688</v>
      </c>
      <c r="I236" s="354"/>
      <c r="J236" s="150" t="s">
        <v>89</v>
      </c>
      <c r="K236" s="100">
        <v>1</v>
      </c>
      <c r="L236" s="218" t="s">
        <v>24</v>
      </c>
      <c r="M236" s="218" t="s">
        <v>25</v>
      </c>
      <c r="N236" s="218" t="s">
        <v>26</v>
      </c>
      <c r="O236" s="218" t="s">
        <v>27</v>
      </c>
      <c r="P236" s="256">
        <v>2</v>
      </c>
      <c r="Q236" s="256">
        <v>2</v>
      </c>
      <c r="R236" s="200">
        <f t="shared" si="21"/>
        <v>1</v>
      </c>
      <c r="S236" s="200">
        <f t="shared" si="22"/>
        <v>1</v>
      </c>
      <c r="T236" s="293" t="str">
        <f t="shared" si="23"/>
        <v>SATISFACTORIO</v>
      </c>
      <c r="U236" s="240" t="s">
        <v>863</v>
      </c>
      <c r="V236" s="240" t="s">
        <v>1148</v>
      </c>
    </row>
    <row r="237" spans="1:22" ht="371.25" customHeight="1">
      <c r="A237" s="545"/>
      <c r="B237" s="218">
        <v>17</v>
      </c>
      <c r="C237" s="364"/>
      <c r="D237" s="364"/>
      <c r="E237" s="354"/>
      <c r="F237" s="150" t="s">
        <v>90</v>
      </c>
      <c r="G237" s="150" t="s">
        <v>90</v>
      </c>
      <c r="H237" s="150" t="s">
        <v>688</v>
      </c>
      <c r="I237" s="354"/>
      <c r="J237" s="150" t="s">
        <v>91</v>
      </c>
      <c r="K237" s="100">
        <v>1</v>
      </c>
      <c r="L237" s="218" t="s">
        <v>24</v>
      </c>
      <c r="M237" s="218" t="s">
        <v>25</v>
      </c>
      <c r="N237" s="218" t="s">
        <v>26</v>
      </c>
      <c r="O237" s="218" t="s">
        <v>27</v>
      </c>
      <c r="P237" s="256" t="s">
        <v>815</v>
      </c>
      <c r="Q237" s="256" t="s">
        <v>815</v>
      </c>
      <c r="R237" s="200" t="s">
        <v>815</v>
      </c>
      <c r="S237" s="200" t="s">
        <v>815</v>
      </c>
      <c r="T237" s="200" t="s">
        <v>815</v>
      </c>
      <c r="U237" s="240" t="s">
        <v>861</v>
      </c>
      <c r="V237" s="200" t="s">
        <v>815</v>
      </c>
    </row>
    <row r="238" spans="1:22" ht="37.5" hidden="1">
      <c r="A238" s="147"/>
      <c r="B238" s="220"/>
      <c r="C238" s="101"/>
      <c r="D238" s="101"/>
      <c r="E238" s="102"/>
      <c r="F238" s="102"/>
      <c r="G238" s="102"/>
      <c r="H238" s="102"/>
      <c r="I238" s="102"/>
      <c r="J238" s="102"/>
      <c r="K238" s="103"/>
      <c r="L238" s="220"/>
      <c r="M238" s="220"/>
      <c r="N238" s="220"/>
      <c r="O238" s="220"/>
      <c r="P238" s="248"/>
      <c r="Q238" s="248"/>
      <c r="R238" s="16" t="e">
        <f aca="true" t="shared" si="24" ref="R238:R271">P238/Q238</f>
        <v>#DIV/0!</v>
      </c>
      <c r="S238" s="35" t="e">
        <f aca="true" t="shared" si="25" ref="S238:S271">R238/K238</f>
        <v>#DIV/0!</v>
      </c>
      <c r="T238" s="189" t="e">
        <f aca="true" t="shared" si="26" ref="T238:T271">IF(R238&gt;=95%,$O$12,IF(R238&gt;=70%,$N$12,IF(R238&gt;=50%,$M$12,IF(R238&lt;50%,$L$12,))))</f>
        <v>#DIV/0!</v>
      </c>
      <c r="U238" s="232"/>
      <c r="V238" s="277"/>
    </row>
    <row r="239" spans="1:22" ht="66" customHeight="1">
      <c r="A239" s="546" t="s">
        <v>792</v>
      </c>
      <c r="B239" s="547">
        <v>1</v>
      </c>
      <c r="C239" s="549" t="s">
        <v>412</v>
      </c>
      <c r="D239" s="376" t="s">
        <v>125</v>
      </c>
      <c r="E239" s="362" t="s">
        <v>478</v>
      </c>
      <c r="F239" s="362"/>
      <c r="G239" s="362" t="s">
        <v>479</v>
      </c>
      <c r="H239" s="362" t="s">
        <v>793</v>
      </c>
      <c r="I239" s="362" t="s">
        <v>480</v>
      </c>
      <c r="J239" s="362" t="s">
        <v>481</v>
      </c>
      <c r="K239" s="417">
        <v>1</v>
      </c>
      <c r="L239" s="537" t="s">
        <v>24</v>
      </c>
      <c r="M239" s="537" t="s">
        <v>25</v>
      </c>
      <c r="N239" s="537" t="s">
        <v>26</v>
      </c>
      <c r="O239" s="537" t="s">
        <v>27</v>
      </c>
      <c r="P239" s="320" t="s">
        <v>815</v>
      </c>
      <c r="Q239" s="320" t="s">
        <v>815</v>
      </c>
      <c r="R239" s="320" t="s">
        <v>815</v>
      </c>
      <c r="S239" s="320" t="s">
        <v>815</v>
      </c>
      <c r="T239" s="320" t="s">
        <v>815</v>
      </c>
      <c r="U239" s="629" t="s">
        <v>815</v>
      </c>
      <c r="V239" s="629" t="s">
        <v>815</v>
      </c>
    </row>
    <row r="240" spans="1:22" ht="159" customHeight="1">
      <c r="A240" s="546"/>
      <c r="B240" s="548"/>
      <c r="C240" s="549"/>
      <c r="D240" s="377"/>
      <c r="E240" s="363"/>
      <c r="F240" s="363"/>
      <c r="G240" s="363"/>
      <c r="H240" s="363"/>
      <c r="I240" s="363"/>
      <c r="J240" s="363"/>
      <c r="K240" s="418"/>
      <c r="L240" s="538"/>
      <c r="M240" s="538"/>
      <c r="N240" s="538"/>
      <c r="O240" s="538"/>
      <c r="P240" s="321"/>
      <c r="Q240" s="321"/>
      <c r="R240" s="321"/>
      <c r="S240" s="321"/>
      <c r="T240" s="321"/>
      <c r="U240" s="630"/>
      <c r="V240" s="630"/>
    </row>
    <row r="241" spans="1:22" ht="343.5" customHeight="1">
      <c r="A241" s="546"/>
      <c r="B241" s="183">
        <v>2</v>
      </c>
      <c r="C241" s="549"/>
      <c r="D241" s="377"/>
      <c r="E241" s="155" t="s">
        <v>638</v>
      </c>
      <c r="F241" s="155" t="s">
        <v>970</v>
      </c>
      <c r="G241" s="155" t="s">
        <v>971</v>
      </c>
      <c r="H241" s="155" t="s">
        <v>793</v>
      </c>
      <c r="I241" s="104" t="s">
        <v>482</v>
      </c>
      <c r="J241" s="104" t="s">
        <v>481</v>
      </c>
      <c r="K241" s="118">
        <v>1</v>
      </c>
      <c r="L241" s="221" t="s">
        <v>24</v>
      </c>
      <c r="M241" s="221" t="s">
        <v>25</v>
      </c>
      <c r="N241" s="221" t="s">
        <v>26</v>
      </c>
      <c r="O241" s="221" t="s">
        <v>27</v>
      </c>
      <c r="P241" s="257">
        <v>2</v>
      </c>
      <c r="Q241" s="257">
        <v>2</v>
      </c>
      <c r="R241" s="201">
        <f t="shared" si="24"/>
        <v>1</v>
      </c>
      <c r="S241" s="201">
        <f t="shared" si="25"/>
        <v>1</v>
      </c>
      <c r="T241" s="294" t="str">
        <f t="shared" si="26"/>
        <v>SATISFACTORIO</v>
      </c>
      <c r="U241" s="241" t="s">
        <v>803</v>
      </c>
      <c r="V241" s="241" t="s">
        <v>1119</v>
      </c>
    </row>
    <row r="242" spans="1:22" ht="343.5" customHeight="1">
      <c r="A242" s="546"/>
      <c r="B242" s="183">
        <v>3</v>
      </c>
      <c r="C242" s="549"/>
      <c r="D242" s="377"/>
      <c r="E242" s="155" t="s">
        <v>784</v>
      </c>
      <c r="F242" s="155" t="s">
        <v>775</v>
      </c>
      <c r="G242" s="155" t="s">
        <v>775</v>
      </c>
      <c r="H242" s="155" t="s">
        <v>776</v>
      </c>
      <c r="I242" s="104" t="s">
        <v>643</v>
      </c>
      <c r="J242" s="104" t="s">
        <v>642</v>
      </c>
      <c r="K242" s="118">
        <v>1</v>
      </c>
      <c r="L242" s="221" t="s">
        <v>24</v>
      </c>
      <c r="M242" s="221" t="s">
        <v>25</v>
      </c>
      <c r="N242" s="221" t="s">
        <v>26</v>
      </c>
      <c r="O242" s="221" t="s">
        <v>27</v>
      </c>
      <c r="P242" s="257">
        <v>21563</v>
      </c>
      <c r="Q242" s="257">
        <v>21563</v>
      </c>
      <c r="R242" s="201">
        <f t="shared" si="24"/>
        <v>1</v>
      </c>
      <c r="S242" s="201">
        <f t="shared" si="25"/>
        <v>1</v>
      </c>
      <c r="T242" s="294" t="str">
        <f t="shared" si="26"/>
        <v>SATISFACTORIO</v>
      </c>
      <c r="U242" s="241" t="s">
        <v>936</v>
      </c>
      <c r="V242" s="241" t="s">
        <v>1153</v>
      </c>
    </row>
    <row r="243" spans="1:22" ht="343.5" customHeight="1">
      <c r="A243" s="546"/>
      <c r="B243" s="183">
        <v>4</v>
      </c>
      <c r="C243" s="549"/>
      <c r="D243" s="377"/>
      <c r="E243" s="155" t="s">
        <v>644</v>
      </c>
      <c r="F243" s="155" t="s">
        <v>969</v>
      </c>
      <c r="G243" s="265" t="s">
        <v>969</v>
      </c>
      <c r="H243" s="155" t="s">
        <v>793</v>
      </c>
      <c r="I243" s="104" t="s">
        <v>645</v>
      </c>
      <c r="J243" s="104" t="s">
        <v>646</v>
      </c>
      <c r="K243" s="118">
        <v>1</v>
      </c>
      <c r="L243" s="221" t="s">
        <v>24</v>
      </c>
      <c r="M243" s="221" t="s">
        <v>25</v>
      </c>
      <c r="N243" s="221" t="s">
        <v>26</v>
      </c>
      <c r="O243" s="221" t="s">
        <v>27</v>
      </c>
      <c r="P243" s="257">
        <v>192</v>
      </c>
      <c r="Q243" s="257">
        <v>192</v>
      </c>
      <c r="R243" s="201">
        <f t="shared" si="24"/>
        <v>1</v>
      </c>
      <c r="S243" s="201">
        <f t="shared" si="25"/>
        <v>1</v>
      </c>
      <c r="T243" s="294" t="str">
        <f t="shared" si="26"/>
        <v>SATISFACTORIO</v>
      </c>
      <c r="U243" s="241" t="s">
        <v>934</v>
      </c>
      <c r="V243" s="241" t="s">
        <v>1120</v>
      </c>
    </row>
    <row r="244" spans="1:22" ht="343.5" customHeight="1">
      <c r="A244" s="546"/>
      <c r="B244" s="183">
        <v>5</v>
      </c>
      <c r="C244" s="549"/>
      <c r="D244" s="378"/>
      <c r="E244" s="155" t="s">
        <v>794</v>
      </c>
      <c r="F244" s="155" t="s">
        <v>795</v>
      </c>
      <c r="G244" s="155" t="s">
        <v>795</v>
      </c>
      <c r="H244" s="155" t="s">
        <v>793</v>
      </c>
      <c r="I244" s="104" t="s">
        <v>641</v>
      </c>
      <c r="J244" s="104" t="s">
        <v>640</v>
      </c>
      <c r="K244" s="118">
        <v>1</v>
      </c>
      <c r="L244" s="221" t="s">
        <v>24</v>
      </c>
      <c r="M244" s="221" t="s">
        <v>25</v>
      </c>
      <c r="N244" s="221" t="s">
        <v>26</v>
      </c>
      <c r="O244" s="221" t="s">
        <v>27</v>
      </c>
      <c r="P244" s="257">
        <v>2</v>
      </c>
      <c r="Q244" s="257">
        <v>2</v>
      </c>
      <c r="R244" s="201">
        <f t="shared" si="24"/>
        <v>1</v>
      </c>
      <c r="S244" s="201">
        <f t="shared" si="25"/>
        <v>1</v>
      </c>
      <c r="T244" s="294" t="str">
        <f t="shared" si="26"/>
        <v>SATISFACTORIO</v>
      </c>
      <c r="U244" s="241" t="s">
        <v>937</v>
      </c>
      <c r="V244" s="241" t="s">
        <v>1154</v>
      </c>
    </row>
    <row r="245" spans="1:22" ht="351.75" customHeight="1">
      <c r="A245" s="546"/>
      <c r="B245" s="117">
        <v>6</v>
      </c>
      <c r="C245" s="184" t="s">
        <v>782</v>
      </c>
      <c r="D245" s="184" t="s">
        <v>66</v>
      </c>
      <c r="E245" s="104" t="s">
        <v>639</v>
      </c>
      <c r="F245" s="185" t="s">
        <v>777</v>
      </c>
      <c r="G245" s="104" t="s">
        <v>778</v>
      </c>
      <c r="H245" s="104" t="s">
        <v>779</v>
      </c>
      <c r="I245" s="104" t="s">
        <v>75</v>
      </c>
      <c r="J245" s="104" t="s">
        <v>71</v>
      </c>
      <c r="K245" s="118">
        <v>1</v>
      </c>
      <c r="L245" s="221" t="s">
        <v>24</v>
      </c>
      <c r="M245" s="221" t="s">
        <v>25</v>
      </c>
      <c r="N245" s="221" t="s">
        <v>26</v>
      </c>
      <c r="O245" s="221" t="s">
        <v>27</v>
      </c>
      <c r="P245" s="257">
        <v>1</v>
      </c>
      <c r="Q245" s="257">
        <v>1</v>
      </c>
      <c r="R245" s="201">
        <f t="shared" si="24"/>
        <v>1</v>
      </c>
      <c r="S245" s="201">
        <f t="shared" si="25"/>
        <v>1</v>
      </c>
      <c r="T245" s="294" t="str">
        <f t="shared" si="26"/>
        <v>SATISFACTORIO</v>
      </c>
      <c r="U245" s="241" t="s">
        <v>804</v>
      </c>
      <c r="V245" s="241" t="s">
        <v>1155</v>
      </c>
    </row>
    <row r="246" spans="1:22" ht="210.75" customHeight="1">
      <c r="A246" s="546"/>
      <c r="B246" s="117">
        <v>7</v>
      </c>
      <c r="C246" s="376" t="s">
        <v>92</v>
      </c>
      <c r="D246" s="184" t="s">
        <v>66</v>
      </c>
      <c r="E246" s="104" t="s">
        <v>80</v>
      </c>
      <c r="F246" s="185" t="s">
        <v>81</v>
      </c>
      <c r="G246" s="104" t="s">
        <v>81</v>
      </c>
      <c r="H246" s="104" t="s">
        <v>774</v>
      </c>
      <c r="I246" s="104" t="s">
        <v>82</v>
      </c>
      <c r="J246" s="104" t="s">
        <v>705</v>
      </c>
      <c r="K246" s="118">
        <v>1</v>
      </c>
      <c r="L246" s="221" t="s">
        <v>24</v>
      </c>
      <c r="M246" s="221" t="s">
        <v>25</v>
      </c>
      <c r="N246" s="221" t="s">
        <v>26</v>
      </c>
      <c r="O246" s="221" t="s">
        <v>27</v>
      </c>
      <c r="P246" s="257">
        <v>10</v>
      </c>
      <c r="Q246" s="257">
        <v>10</v>
      </c>
      <c r="R246" s="201">
        <f t="shared" si="24"/>
        <v>1</v>
      </c>
      <c r="S246" s="201">
        <f t="shared" si="25"/>
        <v>1</v>
      </c>
      <c r="T246" s="294" t="str">
        <f t="shared" si="26"/>
        <v>SATISFACTORIO</v>
      </c>
      <c r="U246" s="241" t="s">
        <v>805</v>
      </c>
      <c r="V246" s="241" t="s">
        <v>1156</v>
      </c>
    </row>
    <row r="247" spans="1:22" ht="135.75" customHeight="1">
      <c r="A247" s="546"/>
      <c r="B247" s="547">
        <v>8</v>
      </c>
      <c r="C247" s="377"/>
      <c r="D247" s="376" t="s">
        <v>66</v>
      </c>
      <c r="E247" s="362" t="s">
        <v>226</v>
      </c>
      <c r="F247" s="362" t="s">
        <v>451</v>
      </c>
      <c r="G247" s="362" t="s">
        <v>451</v>
      </c>
      <c r="H247" s="362" t="s">
        <v>780</v>
      </c>
      <c r="I247" s="362" t="s">
        <v>79</v>
      </c>
      <c r="J247" s="362" t="s">
        <v>672</v>
      </c>
      <c r="K247" s="417">
        <v>1</v>
      </c>
      <c r="L247" s="419" t="s">
        <v>24</v>
      </c>
      <c r="M247" s="419" t="s">
        <v>25</v>
      </c>
      <c r="N247" s="419" t="s">
        <v>26</v>
      </c>
      <c r="O247" s="419" t="s">
        <v>27</v>
      </c>
      <c r="P247" s="320">
        <v>3</v>
      </c>
      <c r="Q247" s="320">
        <v>7</v>
      </c>
      <c r="R247" s="631">
        <f t="shared" si="24"/>
        <v>0.42857142857142855</v>
      </c>
      <c r="S247" s="631">
        <f t="shared" si="25"/>
        <v>0.42857142857142855</v>
      </c>
      <c r="T247" s="623" t="str">
        <f t="shared" si="26"/>
        <v>INSATISFACTORIO</v>
      </c>
      <c r="U247" s="629" t="s">
        <v>806</v>
      </c>
      <c r="V247" s="633" t="s">
        <v>1158</v>
      </c>
    </row>
    <row r="248" spans="1:22" ht="409.5" customHeight="1">
      <c r="A248" s="546"/>
      <c r="B248" s="548"/>
      <c r="C248" s="377"/>
      <c r="D248" s="378"/>
      <c r="E248" s="363"/>
      <c r="F248" s="363"/>
      <c r="G248" s="363"/>
      <c r="H248" s="363"/>
      <c r="I248" s="363"/>
      <c r="J248" s="363"/>
      <c r="K248" s="418"/>
      <c r="L248" s="420" t="s">
        <v>24</v>
      </c>
      <c r="M248" s="420" t="s">
        <v>25</v>
      </c>
      <c r="N248" s="420" t="s">
        <v>26</v>
      </c>
      <c r="O248" s="420" t="s">
        <v>27</v>
      </c>
      <c r="P248" s="321"/>
      <c r="Q248" s="321"/>
      <c r="R248" s="632"/>
      <c r="S248" s="632"/>
      <c r="T248" s="625"/>
      <c r="U248" s="630"/>
      <c r="V248" s="634"/>
    </row>
    <row r="249" spans="1:22" ht="226.5" customHeight="1">
      <c r="A249" s="546"/>
      <c r="B249" s="557">
        <v>9</v>
      </c>
      <c r="C249" s="377"/>
      <c r="D249" s="549" t="s">
        <v>83</v>
      </c>
      <c r="E249" s="550" t="s">
        <v>84</v>
      </c>
      <c r="F249" s="185" t="s">
        <v>85</v>
      </c>
      <c r="G249" s="185" t="s">
        <v>85</v>
      </c>
      <c r="H249" s="185" t="s">
        <v>769</v>
      </c>
      <c r="I249" s="550" t="s">
        <v>86</v>
      </c>
      <c r="J249" s="185" t="s">
        <v>87</v>
      </c>
      <c r="K249" s="118">
        <v>1</v>
      </c>
      <c r="L249" s="221" t="s">
        <v>24</v>
      </c>
      <c r="M249" s="221" t="s">
        <v>25</v>
      </c>
      <c r="N249" s="221" t="s">
        <v>26</v>
      </c>
      <c r="O249" s="221" t="s">
        <v>27</v>
      </c>
      <c r="P249" s="257">
        <v>5</v>
      </c>
      <c r="Q249" s="257">
        <v>5</v>
      </c>
      <c r="R249" s="201">
        <f t="shared" si="24"/>
        <v>1</v>
      </c>
      <c r="S249" s="201">
        <f t="shared" si="25"/>
        <v>1</v>
      </c>
      <c r="T249" s="294" t="str">
        <f t="shared" si="26"/>
        <v>SATISFACTORIO</v>
      </c>
      <c r="U249" s="241" t="s">
        <v>940</v>
      </c>
      <c r="V249" s="241" t="s">
        <v>1186</v>
      </c>
    </row>
    <row r="250" spans="1:22" ht="195" customHeight="1">
      <c r="A250" s="546"/>
      <c r="B250" s="557"/>
      <c r="C250" s="377"/>
      <c r="D250" s="549"/>
      <c r="E250" s="550"/>
      <c r="F250" s="185" t="s">
        <v>88</v>
      </c>
      <c r="G250" s="185" t="s">
        <v>88</v>
      </c>
      <c r="H250" s="185" t="s">
        <v>769</v>
      </c>
      <c r="I250" s="550"/>
      <c r="J250" s="185" t="s">
        <v>89</v>
      </c>
      <c r="K250" s="118">
        <v>1</v>
      </c>
      <c r="L250" s="221" t="s">
        <v>24</v>
      </c>
      <c r="M250" s="221" t="s">
        <v>25</v>
      </c>
      <c r="N250" s="221" t="s">
        <v>26</v>
      </c>
      <c r="O250" s="221" t="s">
        <v>27</v>
      </c>
      <c r="P250" s="257">
        <v>5</v>
      </c>
      <c r="Q250" s="257">
        <v>5</v>
      </c>
      <c r="R250" s="201">
        <f t="shared" si="24"/>
        <v>1</v>
      </c>
      <c r="S250" s="201">
        <f t="shared" si="25"/>
        <v>1</v>
      </c>
      <c r="T250" s="294" t="str">
        <f t="shared" si="26"/>
        <v>SATISFACTORIO</v>
      </c>
      <c r="U250" s="241" t="s">
        <v>831</v>
      </c>
      <c r="V250" s="241" t="s">
        <v>1187</v>
      </c>
    </row>
    <row r="251" spans="1:22" ht="303.75" customHeight="1">
      <c r="A251" s="546"/>
      <c r="B251" s="557"/>
      <c r="C251" s="378"/>
      <c r="D251" s="549"/>
      <c r="E251" s="550"/>
      <c r="F251" s="185" t="s">
        <v>90</v>
      </c>
      <c r="G251" s="185" t="s">
        <v>90</v>
      </c>
      <c r="H251" s="185" t="s">
        <v>769</v>
      </c>
      <c r="I251" s="550"/>
      <c r="J251" s="185" t="s">
        <v>91</v>
      </c>
      <c r="K251" s="118">
        <v>1</v>
      </c>
      <c r="L251" s="221" t="s">
        <v>24</v>
      </c>
      <c r="M251" s="221" t="s">
        <v>25</v>
      </c>
      <c r="N251" s="221" t="s">
        <v>26</v>
      </c>
      <c r="O251" s="221" t="s">
        <v>27</v>
      </c>
      <c r="P251" s="257">
        <v>0</v>
      </c>
      <c r="Q251" s="257">
        <v>2</v>
      </c>
      <c r="R251" s="201">
        <f>P251/Q251</f>
        <v>0</v>
      </c>
      <c r="S251" s="201">
        <f>R251/K251</f>
        <v>0</v>
      </c>
      <c r="T251" s="282" t="str">
        <f>IF(R251&gt;=95%,$O$12,IF(R251&gt;=70%,$N$12,IF(R251&gt;=50%,$M$12,IF(R251&lt;50%,$L$12,))))</f>
        <v>INSATISFACTORIO</v>
      </c>
      <c r="U251" s="298" t="s">
        <v>815</v>
      </c>
      <c r="V251" s="241" t="s">
        <v>1188</v>
      </c>
    </row>
    <row r="252" spans="1:22" ht="409.5" customHeight="1">
      <c r="A252" s="554" t="s">
        <v>501</v>
      </c>
      <c r="B252" s="315">
        <v>1</v>
      </c>
      <c r="C252" s="360" t="s">
        <v>412</v>
      </c>
      <c r="D252" s="359" t="s">
        <v>690</v>
      </c>
      <c r="E252" s="309" t="s">
        <v>502</v>
      </c>
      <c r="F252" s="309" t="s">
        <v>503</v>
      </c>
      <c r="G252" s="309" t="s">
        <v>504</v>
      </c>
      <c r="H252" s="309" t="s">
        <v>486</v>
      </c>
      <c r="I252" s="309" t="s">
        <v>487</v>
      </c>
      <c r="J252" s="309" t="s">
        <v>531</v>
      </c>
      <c r="K252" s="313">
        <v>1</v>
      </c>
      <c r="L252" s="315" t="s">
        <v>24</v>
      </c>
      <c r="M252" s="315" t="s">
        <v>25</v>
      </c>
      <c r="N252" s="315" t="s">
        <v>26</v>
      </c>
      <c r="O252" s="315" t="s">
        <v>27</v>
      </c>
      <c r="P252" s="305">
        <v>2</v>
      </c>
      <c r="Q252" s="305">
        <v>2</v>
      </c>
      <c r="R252" s="307">
        <f t="shared" si="24"/>
        <v>1</v>
      </c>
      <c r="S252" s="307">
        <f t="shared" si="25"/>
        <v>1</v>
      </c>
      <c r="T252" s="309" t="str">
        <f t="shared" si="26"/>
        <v>SATISFACTORIO</v>
      </c>
      <c r="U252" s="311" t="s">
        <v>978</v>
      </c>
      <c r="V252" s="303" t="s">
        <v>1179</v>
      </c>
    </row>
    <row r="253" spans="1:22" ht="278.25" customHeight="1">
      <c r="A253" s="554"/>
      <c r="B253" s="316"/>
      <c r="C253" s="360"/>
      <c r="D253" s="359"/>
      <c r="E253" s="310"/>
      <c r="F253" s="310"/>
      <c r="G253" s="310"/>
      <c r="H253" s="310"/>
      <c r="I253" s="310"/>
      <c r="J253" s="310"/>
      <c r="K253" s="314"/>
      <c r="L253" s="316"/>
      <c r="M253" s="316"/>
      <c r="N253" s="316"/>
      <c r="O253" s="316"/>
      <c r="P253" s="306"/>
      <c r="Q253" s="306"/>
      <c r="R253" s="308"/>
      <c r="S253" s="308"/>
      <c r="T253" s="310"/>
      <c r="U253" s="312"/>
      <c r="V253" s="304"/>
    </row>
    <row r="254" spans="1:39" ht="409.5" customHeight="1">
      <c r="A254" s="555"/>
      <c r="B254" s="222">
        <v>2</v>
      </c>
      <c r="C254" s="556"/>
      <c r="D254" s="359"/>
      <c r="E254" s="137" t="s">
        <v>505</v>
      </c>
      <c r="F254" s="137" t="s">
        <v>506</v>
      </c>
      <c r="G254" s="137" t="s">
        <v>507</v>
      </c>
      <c r="H254" s="137" t="s">
        <v>508</v>
      </c>
      <c r="I254" s="137" t="s">
        <v>489</v>
      </c>
      <c r="J254" s="137" t="s">
        <v>509</v>
      </c>
      <c r="K254" s="223">
        <v>1</v>
      </c>
      <c r="L254" s="222" t="s">
        <v>24</v>
      </c>
      <c r="M254" s="222" t="s">
        <v>25</v>
      </c>
      <c r="N254" s="222" t="s">
        <v>26</v>
      </c>
      <c r="O254" s="222" t="s">
        <v>27</v>
      </c>
      <c r="P254" s="258">
        <v>2.37</v>
      </c>
      <c r="Q254" s="258">
        <v>3</v>
      </c>
      <c r="R254" s="202">
        <f t="shared" si="24"/>
        <v>0.79</v>
      </c>
      <c r="S254" s="202">
        <f t="shared" si="25"/>
        <v>0.79</v>
      </c>
      <c r="T254" s="203" t="str">
        <f t="shared" si="26"/>
        <v>ACEPTABLE</v>
      </c>
      <c r="U254" s="242" t="s">
        <v>938</v>
      </c>
      <c r="V254" s="296" t="s">
        <v>1178</v>
      </c>
      <c r="AL254" s="285"/>
      <c r="AM254" s="285"/>
    </row>
    <row r="255" spans="1:39" ht="318" customHeight="1">
      <c r="A255" s="555"/>
      <c r="B255" s="222">
        <v>3</v>
      </c>
      <c r="C255" s="556"/>
      <c r="D255" s="359"/>
      <c r="E255" s="137" t="s">
        <v>510</v>
      </c>
      <c r="F255" s="137" t="s">
        <v>511</v>
      </c>
      <c r="G255" s="137" t="s">
        <v>511</v>
      </c>
      <c r="H255" s="137" t="s">
        <v>490</v>
      </c>
      <c r="I255" s="137" t="s">
        <v>491</v>
      </c>
      <c r="J255" s="137" t="s">
        <v>512</v>
      </c>
      <c r="K255" s="223">
        <v>1</v>
      </c>
      <c r="L255" s="222" t="s">
        <v>24</v>
      </c>
      <c r="M255" s="222" t="s">
        <v>25</v>
      </c>
      <c r="N255" s="222" t="s">
        <v>26</v>
      </c>
      <c r="O255" s="222" t="s">
        <v>27</v>
      </c>
      <c r="P255" s="258">
        <v>1</v>
      </c>
      <c r="Q255" s="258">
        <v>1</v>
      </c>
      <c r="R255" s="202">
        <f t="shared" si="24"/>
        <v>1</v>
      </c>
      <c r="S255" s="202">
        <f t="shared" si="25"/>
        <v>1</v>
      </c>
      <c r="T255" s="203" t="str">
        <f t="shared" si="26"/>
        <v>SATISFACTORIO</v>
      </c>
      <c r="U255" s="242" t="s">
        <v>887</v>
      </c>
      <c r="V255" s="242" t="s">
        <v>1164</v>
      </c>
      <c r="AL255" s="285"/>
      <c r="AM255" s="302"/>
    </row>
    <row r="256" spans="1:38" ht="261" customHeight="1">
      <c r="A256" s="555"/>
      <c r="B256" s="222">
        <v>4</v>
      </c>
      <c r="C256" s="556"/>
      <c r="D256" s="359"/>
      <c r="E256" s="137" t="s">
        <v>513</v>
      </c>
      <c r="F256" s="137" t="s">
        <v>514</v>
      </c>
      <c r="G256" s="137" t="s">
        <v>514</v>
      </c>
      <c r="H256" s="137" t="s">
        <v>515</v>
      </c>
      <c r="I256" s="137" t="s">
        <v>492</v>
      </c>
      <c r="J256" s="137" t="s">
        <v>512</v>
      </c>
      <c r="K256" s="223">
        <v>1</v>
      </c>
      <c r="L256" s="222" t="s">
        <v>24</v>
      </c>
      <c r="M256" s="222" t="s">
        <v>25</v>
      </c>
      <c r="N256" s="222" t="s">
        <v>26</v>
      </c>
      <c r="O256" s="222" t="s">
        <v>27</v>
      </c>
      <c r="P256" s="258">
        <v>2</v>
      </c>
      <c r="Q256" s="258">
        <v>2</v>
      </c>
      <c r="R256" s="202">
        <f t="shared" si="24"/>
        <v>1</v>
      </c>
      <c r="S256" s="202">
        <f t="shared" si="25"/>
        <v>1</v>
      </c>
      <c r="T256" s="203" t="str">
        <f t="shared" si="26"/>
        <v>SATISFACTORIO</v>
      </c>
      <c r="U256" s="260" t="s">
        <v>807</v>
      </c>
      <c r="V256" s="260" t="s">
        <v>1165</v>
      </c>
      <c r="AL256" s="285"/>
    </row>
    <row r="257" spans="1:22" ht="341.25" customHeight="1">
      <c r="A257" s="555"/>
      <c r="B257" s="222">
        <v>5</v>
      </c>
      <c r="C257" s="359" t="s">
        <v>691</v>
      </c>
      <c r="D257" s="359"/>
      <c r="E257" s="137" t="s">
        <v>516</v>
      </c>
      <c r="F257" s="137" t="s">
        <v>517</v>
      </c>
      <c r="G257" s="137" t="s">
        <v>517</v>
      </c>
      <c r="H257" s="137" t="s">
        <v>518</v>
      </c>
      <c r="I257" s="137" t="s">
        <v>493</v>
      </c>
      <c r="J257" s="137" t="s">
        <v>494</v>
      </c>
      <c r="K257" s="223">
        <v>1</v>
      </c>
      <c r="L257" s="222" t="s">
        <v>24</v>
      </c>
      <c r="M257" s="222" t="s">
        <v>25</v>
      </c>
      <c r="N257" s="222" t="s">
        <v>26</v>
      </c>
      <c r="O257" s="222" t="s">
        <v>27</v>
      </c>
      <c r="P257" s="258">
        <v>1</v>
      </c>
      <c r="Q257" s="258">
        <v>1</v>
      </c>
      <c r="R257" s="202">
        <f t="shared" si="24"/>
        <v>1</v>
      </c>
      <c r="S257" s="202">
        <f t="shared" si="25"/>
        <v>1</v>
      </c>
      <c r="T257" s="203" t="str">
        <f t="shared" si="26"/>
        <v>SATISFACTORIO</v>
      </c>
      <c r="U257" s="242" t="s">
        <v>893</v>
      </c>
      <c r="V257" s="242" t="s">
        <v>1166</v>
      </c>
    </row>
    <row r="258" spans="1:22" ht="327.75" customHeight="1">
      <c r="A258" s="555"/>
      <c r="B258" s="222">
        <v>6</v>
      </c>
      <c r="C258" s="359"/>
      <c r="D258" s="359"/>
      <c r="E258" s="137" t="s">
        <v>495</v>
      </c>
      <c r="F258" s="137" t="s">
        <v>519</v>
      </c>
      <c r="G258" s="137" t="s">
        <v>519</v>
      </c>
      <c r="H258" s="137" t="s">
        <v>520</v>
      </c>
      <c r="I258" s="137" t="s">
        <v>521</v>
      </c>
      <c r="J258" s="224" t="s">
        <v>522</v>
      </c>
      <c r="K258" s="223">
        <v>1</v>
      </c>
      <c r="L258" s="222" t="s">
        <v>24</v>
      </c>
      <c r="M258" s="222" t="s">
        <v>25</v>
      </c>
      <c r="N258" s="222" t="s">
        <v>26</v>
      </c>
      <c r="O258" s="222" t="s">
        <v>27</v>
      </c>
      <c r="P258" s="258">
        <v>34690662139.920006</v>
      </c>
      <c r="Q258" s="258">
        <v>34982810751.23</v>
      </c>
      <c r="R258" s="202">
        <f t="shared" si="24"/>
        <v>0.9916487953644569</v>
      </c>
      <c r="S258" s="202">
        <f t="shared" si="25"/>
        <v>0.9916487953644569</v>
      </c>
      <c r="T258" s="203" t="str">
        <f t="shared" si="26"/>
        <v>SATISFACTORIO</v>
      </c>
      <c r="U258" s="242" t="s">
        <v>972</v>
      </c>
      <c r="V258" s="242" t="s">
        <v>1167</v>
      </c>
    </row>
    <row r="259" spans="1:22" ht="318" customHeight="1">
      <c r="A259" s="555"/>
      <c r="B259" s="222">
        <v>7</v>
      </c>
      <c r="C259" s="359"/>
      <c r="D259" s="359"/>
      <c r="E259" s="137" t="s">
        <v>496</v>
      </c>
      <c r="F259" s="137" t="s">
        <v>523</v>
      </c>
      <c r="G259" s="137" t="s">
        <v>523</v>
      </c>
      <c r="H259" s="137" t="s">
        <v>497</v>
      </c>
      <c r="I259" s="137" t="s">
        <v>671</v>
      </c>
      <c r="J259" s="137" t="s">
        <v>498</v>
      </c>
      <c r="K259" s="223">
        <v>1</v>
      </c>
      <c r="L259" s="222" t="s">
        <v>24</v>
      </c>
      <c r="M259" s="222" t="s">
        <v>25</v>
      </c>
      <c r="N259" s="222" t="s">
        <v>26</v>
      </c>
      <c r="O259" s="222" t="s">
        <v>27</v>
      </c>
      <c r="P259" s="258">
        <f>354+216</f>
        <v>570</v>
      </c>
      <c r="Q259" s="258">
        <f>354+216</f>
        <v>570</v>
      </c>
      <c r="R259" s="202">
        <f t="shared" si="24"/>
        <v>1</v>
      </c>
      <c r="S259" s="202">
        <f t="shared" si="25"/>
        <v>1</v>
      </c>
      <c r="T259" s="203" t="str">
        <f t="shared" si="26"/>
        <v>SATISFACTORIO</v>
      </c>
      <c r="U259" s="242" t="s">
        <v>983</v>
      </c>
      <c r="V259" s="242" t="s">
        <v>1168</v>
      </c>
    </row>
    <row r="260" spans="1:22" ht="316.5" customHeight="1">
      <c r="A260" s="555"/>
      <c r="B260" s="222">
        <v>8</v>
      </c>
      <c r="C260" s="359"/>
      <c r="D260" s="359"/>
      <c r="E260" s="137" t="s">
        <v>499</v>
      </c>
      <c r="F260" s="137" t="s">
        <v>524</v>
      </c>
      <c r="G260" s="137" t="s">
        <v>524</v>
      </c>
      <c r="H260" s="137" t="s">
        <v>497</v>
      </c>
      <c r="I260" s="137" t="s">
        <v>671</v>
      </c>
      <c r="J260" s="137" t="s">
        <v>525</v>
      </c>
      <c r="K260" s="223">
        <v>1</v>
      </c>
      <c r="L260" s="222" t="s">
        <v>24</v>
      </c>
      <c r="M260" s="222" t="s">
        <v>25</v>
      </c>
      <c r="N260" s="222" t="s">
        <v>26</v>
      </c>
      <c r="O260" s="222" t="s">
        <v>27</v>
      </c>
      <c r="P260" s="258">
        <f>495+498</f>
        <v>993</v>
      </c>
      <c r="Q260" s="258">
        <f>495+498</f>
        <v>993</v>
      </c>
      <c r="R260" s="202">
        <f t="shared" si="24"/>
        <v>1</v>
      </c>
      <c r="S260" s="202">
        <f t="shared" si="25"/>
        <v>1</v>
      </c>
      <c r="T260" s="203" t="str">
        <f t="shared" si="26"/>
        <v>SATISFACTORIO</v>
      </c>
      <c r="U260" s="242" t="s">
        <v>885</v>
      </c>
      <c r="V260" s="242" t="s">
        <v>1169</v>
      </c>
    </row>
    <row r="261" spans="1:22" ht="293.25" customHeight="1">
      <c r="A261" s="555"/>
      <c r="B261" s="222">
        <v>9</v>
      </c>
      <c r="C261" s="359"/>
      <c r="D261" s="359"/>
      <c r="E261" s="137" t="s">
        <v>730</v>
      </c>
      <c r="F261" s="137" t="s">
        <v>526</v>
      </c>
      <c r="G261" s="137" t="s">
        <v>526</v>
      </c>
      <c r="H261" s="137" t="s">
        <v>520</v>
      </c>
      <c r="I261" s="137" t="s">
        <v>527</v>
      </c>
      <c r="J261" s="137" t="s">
        <v>731</v>
      </c>
      <c r="K261" s="223">
        <v>1</v>
      </c>
      <c r="L261" s="222" t="s">
        <v>24</v>
      </c>
      <c r="M261" s="222" t="s">
        <v>25</v>
      </c>
      <c r="N261" s="222" t="s">
        <v>26</v>
      </c>
      <c r="O261" s="222" t="s">
        <v>27</v>
      </c>
      <c r="P261" s="258">
        <v>209767121698.09</v>
      </c>
      <c r="Q261" s="258">
        <v>209806274947.09</v>
      </c>
      <c r="R261" s="202">
        <f t="shared" si="24"/>
        <v>0.9998133838036547</v>
      </c>
      <c r="S261" s="202">
        <f t="shared" si="25"/>
        <v>0.9998133838036547</v>
      </c>
      <c r="T261" s="203" t="str">
        <f t="shared" si="26"/>
        <v>SATISFACTORIO</v>
      </c>
      <c r="U261" s="242" t="s">
        <v>984</v>
      </c>
      <c r="V261" s="242" t="s">
        <v>1170</v>
      </c>
    </row>
    <row r="262" spans="1:22" ht="378" customHeight="1">
      <c r="A262" s="555"/>
      <c r="B262" s="222">
        <v>10</v>
      </c>
      <c r="C262" s="359"/>
      <c r="D262" s="359"/>
      <c r="E262" s="137" t="s">
        <v>528</v>
      </c>
      <c r="F262" s="137" t="s">
        <v>529</v>
      </c>
      <c r="G262" s="137" t="s">
        <v>529</v>
      </c>
      <c r="H262" s="137" t="s">
        <v>530</v>
      </c>
      <c r="I262" s="137" t="s">
        <v>500</v>
      </c>
      <c r="J262" s="137" t="s">
        <v>531</v>
      </c>
      <c r="K262" s="223">
        <v>1</v>
      </c>
      <c r="L262" s="222" t="s">
        <v>24</v>
      </c>
      <c r="M262" s="222" t="s">
        <v>25</v>
      </c>
      <c r="N262" s="222" t="s">
        <v>26</v>
      </c>
      <c r="O262" s="222" t="s">
        <v>27</v>
      </c>
      <c r="P262" s="258">
        <v>1</v>
      </c>
      <c r="Q262" s="258">
        <v>1</v>
      </c>
      <c r="R262" s="202">
        <f t="shared" si="24"/>
        <v>1</v>
      </c>
      <c r="S262" s="202">
        <f t="shared" si="25"/>
        <v>1</v>
      </c>
      <c r="T262" s="203" t="str">
        <f t="shared" si="26"/>
        <v>SATISFACTORIO</v>
      </c>
      <c r="U262" s="242" t="s">
        <v>973</v>
      </c>
      <c r="V262" s="242" t="s">
        <v>1171</v>
      </c>
    </row>
    <row r="263" spans="1:22" ht="409.5" customHeight="1">
      <c r="A263" s="555"/>
      <c r="B263" s="222">
        <v>11</v>
      </c>
      <c r="C263" s="359"/>
      <c r="D263" s="359"/>
      <c r="E263" s="137" t="s">
        <v>728</v>
      </c>
      <c r="F263" s="137" t="s">
        <v>729</v>
      </c>
      <c r="G263" s="137" t="s">
        <v>729</v>
      </c>
      <c r="H263" s="137" t="s">
        <v>520</v>
      </c>
      <c r="I263" s="137" t="s">
        <v>487</v>
      </c>
      <c r="J263" s="137" t="s">
        <v>488</v>
      </c>
      <c r="K263" s="225">
        <v>1</v>
      </c>
      <c r="L263" s="222" t="s">
        <v>24</v>
      </c>
      <c r="M263" s="222" t="s">
        <v>25</v>
      </c>
      <c r="N263" s="222" t="s">
        <v>26</v>
      </c>
      <c r="O263" s="222" t="s">
        <v>27</v>
      </c>
      <c r="P263" s="258">
        <v>2</v>
      </c>
      <c r="Q263" s="258">
        <v>2</v>
      </c>
      <c r="R263" s="202">
        <f t="shared" si="24"/>
        <v>1</v>
      </c>
      <c r="S263" s="202">
        <f t="shared" si="25"/>
        <v>1</v>
      </c>
      <c r="T263" s="203" t="str">
        <f t="shared" si="26"/>
        <v>SATISFACTORIO</v>
      </c>
      <c r="U263" s="242" t="s">
        <v>979</v>
      </c>
      <c r="V263" s="242" t="s">
        <v>1172</v>
      </c>
    </row>
    <row r="264" spans="1:22" ht="376.5" customHeight="1">
      <c r="A264" s="555"/>
      <c r="B264" s="222">
        <v>12</v>
      </c>
      <c r="C264" s="359" t="s">
        <v>783</v>
      </c>
      <c r="D264" s="137" t="s">
        <v>66</v>
      </c>
      <c r="E264" s="137" t="s">
        <v>723</v>
      </c>
      <c r="F264" s="137" t="s">
        <v>721</v>
      </c>
      <c r="G264" s="137" t="s">
        <v>722</v>
      </c>
      <c r="H264" s="137" t="s">
        <v>533</v>
      </c>
      <c r="I264" s="137" t="s">
        <v>75</v>
      </c>
      <c r="J264" s="137" t="s">
        <v>532</v>
      </c>
      <c r="K264" s="223">
        <v>1</v>
      </c>
      <c r="L264" s="222" t="s">
        <v>24</v>
      </c>
      <c r="M264" s="222" t="s">
        <v>25</v>
      </c>
      <c r="N264" s="222" t="s">
        <v>26</v>
      </c>
      <c r="O264" s="222" t="s">
        <v>27</v>
      </c>
      <c r="P264" s="258">
        <v>2</v>
      </c>
      <c r="Q264" s="258">
        <v>2</v>
      </c>
      <c r="R264" s="202">
        <f t="shared" si="24"/>
        <v>1</v>
      </c>
      <c r="S264" s="202">
        <f t="shared" si="25"/>
        <v>1</v>
      </c>
      <c r="T264" s="203" t="str">
        <f t="shared" si="26"/>
        <v>SATISFACTORIO</v>
      </c>
      <c r="U264" s="242" t="s">
        <v>945</v>
      </c>
      <c r="V264" s="242" t="s">
        <v>1173</v>
      </c>
    </row>
    <row r="265" spans="1:22" ht="348.75" customHeight="1">
      <c r="A265" s="555"/>
      <c r="B265" s="222">
        <v>13</v>
      </c>
      <c r="C265" s="359"/>
      <c r="D265" s="413" t="s">
        <v>66</v>
      </c>
      <c r="E265" s="137" t="s">
        <v>670</v>
      </c>
      <c r="F265" s="137" t="s">
        <v>721</v>
      </c>
      <c r="G265" s="137" t="s">
        <v>742</v>
      </c>
      <c r="H265" s="137" t="s">
        <v>534</v>
      </c>
      <c r="I265" s="137" t="s">
        <v>75</v>
      </c>
      <c r="J265" s="137" t="s">
        <v>532</v>
      </c>
      <c r="K265" s="223">
        <v>1</v>
      </c>
      <c r="L265" s="222" t="s">
        <v>24</v>
      </c>
      <c r="M265" s="222" t="s">
        <v>25</v>
      </c>
      <c r="N265" s="222" t="s">
        <v>26</v>
      </c>
      <c r="O265" s="222" t="s">
        <v>27</v>
      </c>
      <c r="P265" s="258">
        <v>2</v>
      </c>
      <c r="Q265" s="258">
        <v>2</v>
      </c>
      <c r="R265" s="202">
        <f t="shared" si="24"/>
        <v>1</v>
      </c>
      <c r="S265" s="202">
        <f t="shared" si="25"/>
        <v>1</v>
      </c>
      <c r="T265" s="203" t="str">
        <f t="shared" si="26"/>
        <v>SATISFACTORIO</v>
      </c>
      <c r="U265" s="242" t="s">
        <v>947</v>
      </c>
      <c r="V265" s="242" t="s">
        <v>1174</v>
      </c>
    </row>
    <row r="266" spans="1:22" ht="348.75" customHeight="1">
      <c r="A266" s="555"/>
      <c r="B266" s="222">
        <v>14</v>
      </c>
      <c r="C266" s="359"/>
      <c r="D266" s="414"/>
      <c r="E266" s="137" t="s">
        <v>724</v>
      </c>
      <c r="F266" s="137" t="s">
        <v>721</v>
      </c>
      <c r="G266" s="137" t="s">
        <v>472</v>
      </c>
      <c r="H266" s="137" t="s">
        <v>534</v>
      </c>
      <c r="I266" s="137" t="s">
        <v>75</v>
      </c>
      <c r="J266" s="137" t="s">
        <v>532</v>
      </c>
      <c r="K266" s="223">
        <v>1</v>
      </c>
      <c r="L266" s="222" t="s">
        <v>24</v>
      </c>
      <c r="M266" s="222" t="s">
        <v>25</v>
      </c>
      <c r="N266" s="222" t="s">
        <v>26</v>
      </c>
      <c r="O266" s="222" t="s">
        <v>27</v>
      </c>
      <c r="P266" s="258">
        <v>2</v>
      </c>
      <c r="Q266" s="258">
        <v>2</v>
      </c>
      <c r="R266" s="202">
        <f t="shared" si="24"/>
        <v>1</v>
      </c>
      <c r="S266" s="202">
        <f t="shared" si="25"/>
        <v>1</v>
      </c>
      <c r="T266" s="203" t="str">
        <f t="shared" si="26"/>
        <v>SATISFACTORIO</v>
      </c>
      <c r="U266" s="260" t="s">
        <v>890</v>
      </c>
      <c r="V266" s="242" t="s">
        <v>1175</v>
      </c>
    </row>
    <row r="267" spans="1:22" ht="409.5" customHeight="1">
      <c r="A267" s="555"/>
      <c r="B267" s="222">
        <v>15</v>
      </c>
      <c r="C267" s="359" t="s">
        <v>92</v>
      </c>
      <c r="D267" s="413" t="s">
        <v>66</v>
      </c>
      <c r="E267" s="137" t="s">
        <v>226</v>
      </c>
      <c r="F267" s="137" t="s">
        <v>451</v>
      </c>
      <c r="G267" s="137" t="s">
        <v>451</v>
      </c>
      <c r="H267" s="137" t="s">
        <v>535</v>
      </c>
      <c r="I267" s="137" t="s">
        <v>536</v>
      </c>
      <c r="J267" s="137" t="s">
        <v>672</v>
      </c>
      <c r="K267" s="223">
        <v>1</v>
      </c>
      <c r="L267" s="222" t="s">
        <v>24</v>
      </c>
      <c r="M267" s="222" t="s">
        <v>25</v>
      </c>
      <c r="N267" s="222" t="s">
        <v>26</v>
      </c>
      <c r="O267" s="222" t="s">
        <v>27</v>
      </c>
      <c r="P267" s="258">
        <v>4</v>
      </c>
      <c r="Q267" s="258">
        <v>37</v>
      </c>
      <c r="R267" s="202">
        <f t="shared" si="24"/>
        <v>0.10810810810810811</v>
      </c>
      <c r="S267" s="202">
        <f t="shared" si="25"/>
        <v>0.10810810810810811</v>
      </c>
      <c r="T267" s="282" t="str">
        <f t="shared" si="26"/>
        <v>INSATISFACTORIO</v>
      </c>
      <c r="U267" s="242" t="s">
        <v>980</v>
      </c>
      <c r="V267" s="242" t="s">
        <v>1180</v>
      </c>
    </row>
    <row r="268" spans="1:22" ht="383.25" customHeight="1">
      <c r="A268" s="555"/>
      <c r="B268" s="222">
        <v>16</v>
      </c>
      <c r="C268" s="359"/>
      <c r="D268" s="414"/>
      <c r="E268" s="137" t="s">
        <v>537</v>
      </c>
      <c r="F268" s="137" t="s">
        <v>538</v>
      </c>
      <c r="G268" s="137" t="s">
        <v>538</v>
      </c>
      <c r="H268" s="137" t="s">
        <v>539</v>
      </c>
      <c r="I268" s="137" t="s">
        <v>540</v>
      </c>
      <c r="J268" s="137" t="s">
        <v>705</v>
      </c>
      <c r="K268" s="223">
        <v>1</v>
      </c>
      <c r="L268" s="222" t="s">
        <v>24</v>
      </c>
      <c r="M268" s="222" t="s">
        <v>25</v>
      </c>
      <c r="N268" s="222" t="s">
        <v>26</v>
      </c>
      <c r="O268" s="222" t="s">
        <v>27</v>
      </c>
      <c r="P268" s="258">
        <v>1</v>
      </c>
      <c r="Q268" s="258">
        <v>1</v>
      </c>
      <c r="R268" s="202">
        <f t="shared" si="24"/>
        <v>1</v>
      </c>
      <c r="S268" s="202">
        <f t="shared" si="25"/>
        <v>1</v>
      </c>
      <c r="T268" s="203" t="str">
        <f t="shared" si="26"/>
        <v>SATISFACTORIO</v>
      </c>
      <c r="U268" s="242" t="s">
        <v>974</v>
      </c>
      <c r="V268" s="242" t="s">
        <v>1181</v>
      </c>
    </row>
    <row r="269" spans="1:22" ht="273.75" customHeight="1">
      <c r="A269" s="555"/>
      <c r="B269" s="222">
        <v>17</v>
      </c>
      <c r="C269" s="359"/>
      <c r="D269" s="359" t="s">
        <v>83</v>
      </c>
      <c r="E269" s="360" t="s">
        <v>725</v>
      </c>
      <c r="F269" s="137" t="s">
        <v>692</v>
      </c>
      <c r="G269" s="137"/>
      <c r="H269" s="137" t="s">
        <v>693</v>
      </c>
      <c r="I269" s="360" t="s">
        <v>542</v>
      </c>
      <c r="J269" s="137" t="s">
        <v>689</v>
      </c>
      <c r="K269" s="223">
        <v>1</v>
      </c>
      <c r="L269" s="222" t="s">
        <v>24</v>
      </c>
      <c r="M269" s="222" t="s">
        <v>25</v>
      </c>
      <c r="N269" s="222" t="s">
        <v>26</v>
      </c>
      <c r="O269" s="222" t="s">
        <v>27</v>
      </c>
      <c r="P269" s="258">
        <v>1</v>
      </c>
      <c r="Q269" s="258">
        <v>1</v>
      </c>
      <c r="R269" s="202">
        <f t="shared" si="24"/>
        <v>1</v>
      </c>
      <c r="S269" s="202">
        <f t="shared" si="25"/>
        <v>1</v>
      </c>
      <c r="T269" s="297" t="str">
        <f t="shared" si="26"/>
        <v>SATISFACTORIO</v>
      </c>
      <c r="U269" s="242" t="s">
        <v>981</v>
      </c>
      <c r="V269" s="242" t="s">
        <v>1161</v>
      </c>
    </row>
    <row r="270" spans="1:22" ht="341.25" customHeight="1">
      <c r="A270" s="555"/>
      <c r="B270" s="222">
        <v>18</v>
      </c>
      <c r="C270" s="359"/>
      <c r="D270" s="359"/>
      <c r="E270" s="360"/>
      <c r="F270" s="137" t="s">
        <v>541</v>
      </c>
      <c r="G270" s="137" t="s">
        <v>541</v>
      </c>
      <c r="H270" s="137" t="s">
        <v>539</v>
      </c>
      <c r="I270" s="360"/>
      <c r="J270" s="137" t="s">
        <v>543</v>
      </c>
      <c r="K270" s="223">
        <v>1</v>
      </c>
      <c r="L270" s="222" t="s">
        <v>24</v>
      </c>
      <c r="M270" s="222" t="s">
        <v>25</v>
      </c>
      <c r="N270" s="222" t="s">
        <v>26</v>
      </c>
      <c r="O270" s="222" t="s">
        <v>27</v>
      </c>
      <c r="P270" s="258">
        <v>9</v>
      </c>
      <c r="Q270" s="258">
        <v>9</v>
      </c>
      <c r="R270" s="202">
        <f t="shared" si="24"/>
        <v>1</v>
      </c>
      <c r="S270" s="202">
        <f t="shared" si="25"/>
        <v>1</v>
      </c>
      <c r="T270" s="203" t="str">
        <f t="shared" si="26"/>
        <v>SATISFACTORIO</v>
      </c>
      <c r="U270" s="242" t="s">
        <v>975</v>
      </c>
      <c r="V270" s="242" t="s">
        <v>1162</v>
      </c>
    </row>
    <row r="271" spans="1:22" ht="379.5" customHeight="1">
      <c r="A271" s="555"/>
      <c r="B271" s="222">
        <v>19</v>
      </c>
      <c r="C271" s="359"/>
      <c r="D271" s="359"/>
      <c r="E271" s="360"/>
      <c r="F271" s="137" t="s">
        <v>544</v>
      </c>
      <c r="G271" s="137" t="s">
        <v>545</v>
      </c>
      <c r="H271" s="137" t="s">
        <v>539</v>
      </c>
      <c r="I271" s="360"/>
      <c r="J271" s="137" t="s">
        <v>546</v>
      </c>
      <c r="K271" s="223">
        <v>1</v>
      </c>
      <c r="L271" s="222" t="s">
        <v>24</v>
      </c>
      <c r="M271" s="222" t="s">
        <v>25</v>
      </c>
      <c r="N271" s="222" t="s">
        <v>26</v>
      </c>
      <c r="O271" s="222" t="s">
        <v>27</v>
      </c>
      <c r="P271" s="258">
        <v>4</v>
      </c>
      <c r="Q271" s="258">
        <v>4</v>
      </c>
      <c r="R271" s="202">
        <f t="shared" si="24"/>
        <v>1</v>
      </c>
      <c r="S271" s="202">
        <f t="shared" si="25"/>
        <v>1</v>
      </c>
      <c r="T271" s="203" t="str">
        <f t="shared" si="26"/>
        <v>SATISFACTORIO</v>
      </c>
      <c r="U271" s="242" t="s">
        <v>976</v>
      </c>
      <c r="V271" s="242" t="s">
        <v>1163</v>
      </c>
    </row>
    <row r="272" spans="1:22" ht="342.75" customHeight="1">
      <c r="A272" s="555"/>
      <c r="B272" s="222">
        <v>18</v>
      </c>
      <c r="C272" s="359"/>
      <c r="D272" s="359"/>
      <c r="E272" s="360"/>
      <c r="F272" s="137" t="s">
        <v>547</v>
      </c>
      <c r="G272" s="137" t="s">
        <v>547</v>
      </c>
      <c r="H272" s="137" t="s">
        <v>539</v>
      </c>
      <c r="I272" s="360"/>
      <c r="J272" s="137" t="s">
        <v>548</v>
      </c>
      <c r="K272" s="223">
        <v>1</v>
      </c>
      <c r="L272" s="222" t="s">
        <v>24</v>
      </c>
      <c r="M272" s="222" t="s">
        <v>25</v>
      </c>
      <c r="N272" s="222" t="s">
        <v>26</v>
      </c>
      <c r="O272" s="222" t="s">
        <v>27</v>
      </c>
      <c r="P272" s="258">
        <v>0</v>
      </c>
      <c r="Q272" s="258">
        <v>1</v>
      </c>
      <c r="R272" s="202" t="s">
        <v>815</v>
      </c>
      <c r="S272" s="202" t="s">
        <v>815</v>
      </c>
      <c r="T272" s="203" t="s">
        <v>815</v>
      </c>
      <c r="U272" s="242" t="s">
        <v>982</v>
      </c>
      <c r="V272" s="297" t="s">
        <v>815</v>
      </c>
    </row>
    <row r="273" spans="1:22" ht="395.25" customHeight="1">
      <c r="A273" s="384" t="s">
        <v>647</v>
      </c>
      <c r="B273" s="110">
        <v>1</v>
      </c>
      <c r="C273" s="385" t="s">
        <v>569</v>
      </c>
      <c r="D273" s="111" t="s">
        <v>131</v>
      </c>
      <c r="E273" s="112" t="s">
        <v>648</v>
      </c>
      <c r="F273" s="112" t="s">
        <v>649</v>
      </c>
      <c r="G273" s="112" t="s">
        <v>650</v>
      </c>
      <c r="H273" s="112" t="s">
        <v>651</v>
      </c>
      <c r="I273" s="112" t="s">
        <v>652</v>
      </c>
      <c r="J273" s="112" t="s">
        <v>71</v>
      </c>
      <c r="K273" s="113">
        <v>1</v>
      </c>
      <c r="L273" s="226" t="s">
        <v>24</v>
      </c>
      <c r="M273" s="226" t="s">
        <v>25</v>
      </c>
      <c r="N273" s="226" t="s">
        <v>26</v>
      </c>
      <c r="O273" s="227" t="s">
        <v>27</v>
      </c>
      <c r="P273" s="259">
        <v>2</v>
      </c>
      <c r="Q273" s="259">
        <v>2</v>
      </c>
      <c r="R273" s="204">
        <f aca="true" t="shared" si="27" ref="R273:R284">P273/Q273</f>
        <v>1</v>
      </c>
      <c r="S273" s="204">
        <f aca="true" t="shared" si="28" ref="S273:S284">R273/K273</f>
        <v>1</v>
      </c>
      <c r="T273" s="205" t="str">
        <f aca="true" t="shared" si="29" ref="T273:T284">IF(R273&gt;=95%,$O$12,IF(R273&gt;=70%,$N$12,IF(R273&gt;=50%,$M$12,IF(R273&lt;50%,$L$12,))))</f>
        <v>SATISFACTORIO</v>
      </c>
      <c r="U273" s="243" t="s">
        <v>941</v>
      </c>
      <c r="V273" s="243" t="s">
        <v>1121</v>
      </c>
    </row>
    <row r="274" spans="1:22" ht="273.75" customHeight="1">
      <c r="A274" s="384"/>
      <c r="B274" s="110">
        <v>2</v>
      </c>
      <c r="C274" s="386"/>
      <c r="D274" s="111" t="s">
        <v>131</v>
      </c>
      <c r="E274" s="112" t="s">
        <v>653</v>
      </c>
      <c r="F274" s="112" t="s">
        <v>654</v>
      </c>
      <c r="G274" s="112"/>
      <c r="H274" s="112" t="s">
        <v>655</v>
      </c>
      <c r="I274" s="112" t="s">
        <v>656</v>
      </c>
      <c r="J274" s="112" t="s">
        <v>657</v>
      </c>
      <c r="K274" s="113">
        <v>1</v>
      </c>
      <c r="L274" s="226" t="s">
        <v>24</v>
      </c>
      <c r="M274" s="226" t="s">
        <v>25</v>
      </c>
      <c r="N274" s="226" t="s">
        <v>26</v>
      </c>
      <c r="O274" s="226" t="s">
        <v>27</v>
      </c>
      <c r="P274" s="259">
        <v>1</v>
      </c>
      <c r="Q274" s="259">
        <v>1</v>
      </c>
      <c r="R274" s="204">
        <f t="shared" si="27"/>
        <v>1</v>
      </c>
      <c r="S274" s="204">
        <f t="shared" si="28"/>
        <v>1</v>
      </c>
      <c r="T274" s="205" t="str">
        <f t="shared" si="29"/>
        <v>SATISFACTORIO</v>
      </c>
      <c r="U274" s="243" t="s">
        <v>942</v>
      </c>
      <c r="V274" s="243" t="s">
        <v>1122</v>
      </c>
    </row>
    <row r="275" spans="1:22" ht="37.5" customHeight="1">
      <c r="A275" s="384"/>
      <c r="B275" s="388">
        <v>3</v>
      </c>
      <c r="C275" s="386"/>
      <c r="D275" s="391" t="s">
        <v>131</v>
      </c>
      <c r="E275" s="368" t="s">
        <v>658</v>
      </c>
      <c r="F275" s="368" t="s">
        <v>659</v>
      </c>
      <c r="G275" s="368" t="s">
        <v>660</v>
      </c>
      <c r="H275" s="368" t="s">
        <v>661</v>
      </c>
      <c r="I275" s="368" t="s">
        <v>662</v>
      </c>
      <c r="J275" s="368" t="s">
        <v>663</v>
      </c>
      <c r="K275" s="371">
        <v>1</v>
      </c>
      <c r="L275" s="365" t="s">
        <v>24</v>
      </c>
      <c r="M275" s="365" t="s">
        <v>25</v>
      </c>
      <c r="N275" s="365" t="s">
        <v>26</v>
      </c>
      <c r="O275" s="365" t="s">
        <v>27</v>
      </c>
      <c r="P275" s="638">
        <v>5</v>
      </c>
      <c r="Q275" s="638">
        <v>5</v>
      </c>
      <c r="R275" s="641">
        <f t="shared" si="27"/>
        <v>1</v>
      </c>
      <c r="S275" s="641">
        <f t="shared" si="28"/>
        <v>1</v>
      </c>
      <c r="T275" s="644" t="str">
        <f t="shared" si="29"/>
        <v>SATISFACTORIO</v>
      </c>
      <c r="U275" s="647" t="s">
        <v>943</v>
      </c>
      <c r="V275" s="635" t="s">
        <v>1123</v>
      </c>
    </row>
    <row r="276" spans="1:22" ht="37.5">
      <c r="A276" s="384"/>
      <c r="B276" s="389"/>
      <c r="C276" s="386"/>
      <c r="D276" s="392"/>
      <c r="E276" s="369"/>
      <c r="F276" s="369"/>
      <c r="G276" s="369"/>
      <c r="H276" s="369"/>
      <c r="I276" s="369"/>
      <c r="J276" s="369"/>
      <c r="K276" s="372"/>
      <c r="L276" s="366"/>
      <c r="M276" s="366" t="s">
        <v>25</v>
      </c>
      <c r="N276" s="366" t="s">
        <v>26</v>
      </c>
      <c r="O276" s="366" t="s">
        <v>27</v>
      </c>
      <c r="P276" s="639"/>
      <c r="Q276" s="639"/>
      <c r="R276" s="642"/>
      <c r="S276" s="642"/>
      <c r="T276" s="645"/>
      <c r="U276" s="648"/>
      <c r="V276" s="636"/>
    </row>
    <row r="277" spans="1:22" ht="37.5">
      <c r="A277" s="384"/>
      <c r="B277" s="389"/>
      <c r="C277" s="386"/>
      <c r="D277" s="392"/>
      <c r="E277" s="369"/>
      <c r="F277" s="369"/>
      <c r="G277" s="369"/>
      <c r="H277" s="369"/>
      <c r="I277" s="369"/>
      <c r="J277" s="369"/>
      <c r="K277" s="372"/>
      <c r="L277" s="366"/>
      <c r="M277" s="366" t="s">
        <v>25</v>
      </c>
      <c r="N277" s="366" t="s">
        <v>26</v>
      </c>
      <c r="O277" s="366" t="s">
        <v>27</v>
      </c>
      <c r="P277" s="639"/>
      <c r="Q277" s="639"/>
      <c r="R277" s="642"/>
      <c r="S277" s="642"/>
      <c r="T277" s="645"/>
      <c r="U277" s="648"/>
      <c r="V277" s="636"/>
    </row>
    <row r="278" spans="1:22" ht="230.25" customHeight="1">
      <c r="A278" s="384"/>
      <c r="B278" s="390"/>
      <c r="C278" s="386"/>
      <c r="D278" s="393"/>
      <c r="E278" s="370"/>
      <c r="F278" s="370"/>
      <c r="G278" s="370"/>
      <c r="H278" s="370"/>
      <c r="I278" s="370"/>
      <c r="J278" s="370"/>
      <c r="K278" s="373"/>
      <c r="L278" s="367"/>
      <c r="M278" s="367" t="s">
        <v>25</v>
      </c>
      <c r="N278" s="367" t="s">
        <v>26</v>
      </c>
      <c r="O278" s="367" t="s">
        <v>27</v>
      </c>
      <c r="P278" s="640"/>
      <c r="Q278" s="640"/>
      <c r="R278" s="643"/>
      <c r="S278" s="643"/>
      <c r="T278" s="646"/>
      <c r="U278" s="649"/>
      <c r="V278" s="637"/>
    </row>
    <row r="279" spans="1:22" ht="384.75" customHeight="1">
      <c r="A279" s="384"/>
      <c r="B279" s="110">
        <v>4</v>
      </c>
      <c r="C279" s="387"/>
      <c r="D279" s="111" t="s">
        <v>131</v>
      </c>
      <c r="E279" s="112" t="s">
        <v>664</v>
      </c>
      <c r="F279" s="112" t="s">
        <v>665</v>
      </c>
      <c r="G279" s="112" t="s">
        <v>666</v>
      </c>
      <c r="H279" s="112" t="s">
        <v>661</v>
      </c>
      <c r="I279" s="138" t="s">
        <v>667</v>
      </c>
      <c r="J279" s="138" t="s">
        <v>668</v>
      </c>
      <c r="K279" s="139">
        <v>1</v>
      </c>
      <c r="L279" s="226" t="s">
        <v>24</v>
      </c>
      <c r="M279" s="226" t="s">
        <v>25</v>
      </c>
      <c r="N279" s="226" t="s">
        <v>26</v>
      </c>
      <c r="O279" s="226" t="s">
        <v>27</v>
      </c>
      <c r="P279" s="259">
        <v>5</v>
      </c>
      <c r="Q279" s="259">
        <v>5</v>
      </c>
      <c r="R279" s="204">
        <f t="shared" si="27"/>
        <v>1</v>
      </c>
      <c r="S279" s="204">
        <f t="shared" si="28"/>
        <v>1</v>
      </c>
      <c r="T279" s="205" t="str">
        <f t="shared" si="29"/>
        <v>SATISFACTORIO</v>
      </c>
      <c r="U279" s="243" t="s">
        <v>944</v>
      </c>
      <c r="V279" s="243" t="s">
        <v>1124</v>
      </c>
    </row>
    <row r="280" spans="1:22" ht="344.25" customHeight="1">
      <c r="A280" s="384"/>
      <c r="B280" s="110">
        <v>5</v>
      </c>
      <c r="C280" s="161" t="s">
        <v>92</v>
      </c>
      <c r="D280" s="111" t="s">
        <v>66</v>
      </c>
      <c r="E280" s="112" t="s">
        <v>80</v>
      </c>
      <c r="F280" s="112" t="s">
        <v>81</v>
      </c>
      <c r="G280" s="112" t="s">
        <v>81</v>
      </c>
      <c r="H280" s="112" t="s">
        <v>651</v>
      </c>
      <c r="I280" s="138" t="s">
        <v>82</v>
      </c>
      <c r="J280" s="138" t="s">
        <v>705</v>
      </c>
      <c r="K280" s="139">
        <v>1</v>
      </c>
      <c r="L280" s="226" t="s">
        <v>24</v>
      </c>
      <c r="M280" s="226" t="s">
        <v>25</v>
      </c>
      <c r="N280" s="226" t="s">
        <v>26</v>
      </c>
      <c r="O280" s="226" t="s">
        <v>27</v>
      </c>
      <c r="P280" s="259">
        <v>4</v>
      </c>
      <c r="Q280" s="259">
        <v>4</v>
      </c>
      <c r="R280" s="204">
        <f t="shared" si="27"/>
        <v>1</v>
      </c>
      <c r="S280" s="204">
        <f t="shared" si="28"/>
        <v>1</v>
      </c>
      <c r="T280" s="205" t="str">
        <f t="shared" si="29"/>
        <v>SATISFACTORIO</v>
      </c>
      <c r="U280" s="243" t="s">
        <v>939</v>
      </c>
      <c r="V280" s="243" t="s">
        <v>1157</v>
      </c>
    </row>
    <row r="281" spans="1:22" ht="258.75" customHeight="1">
      <c r="A281" s="384"/>
      <c r="B281" s="388">
        <v>6</v>
      </c>
      <c r="C281" s="394" t="s">
        <v>92</v>
      </c>
      <c r="D281" s="394" t="s">
        <v>83</v>
      </c>
      <c r="E281" s="395" t="s">
        <v>84</v>
      </c>
      <c r="F281" s="116" t="s">
        <v>85</v>
      </c>
      <c r="G281" s="116" t="s">
        <v>85</v>
      </c>
      <c r="H281" s="116" t="s">
        <v>617</v>
      </c>
      <c r="I281" s="374" t="s">
        <v>86</v>
      </c>
      <c r="J281" s="157" t="s">
        <v>87</v>
      </c>
      <c r="K281" s="141">
        <v>1</v>
      </c>
      <c r="L281" s="226" t="s">
        <v>24</v>
      </c>
      <c r="M281" s="226" t="s">
        <v>25</v>
      </c>
      <c r="N281" s="226" t="s">
        <v>26</v>
      </c>
      <c r="O281" s="226" t="s">
        <v>27</v>
      </c>
      <c r="P281" s="259">
        <v>1</v>
      </c>
      <c r="Q281" s="259">
        <v>1</v>
      </c>
      <c r="R281" s="204">
        <f t="shared" si="27"/>
        <v>1</v>
      </c>
      <c r="S281" s="204">
        <f t="shared" si="28"/>
        <v>1</v>
      </c>
      <c r="T281" s="205" t="str">
        <f t="shared" si="29"/>
        <v>SATISFACTORIO</v>
      </c>
      <c r="U281" s="243" t="s">
        <v>977</v>
      </c>
      <c r="V281" s="243" t="s">
        <v>1125</v>
      </c>
    </row>
    <row r="282" spans="1:22" ht="283.5" customHeight="1">
      <c r="A282" s="384"/>
      <c r="B282" s="389"/>
      <c r="C282" s="394"/>
      <c r="D282" s="394"/>
      <c r="E282" s="396"/>
      <c r="F282" s="116" t="s">
        <v>88</v>
      </c>
      <c r="G282" s="116" t="s">
        <v>88</v>
      </c>
      <c r="H282" s="116" t="s">
        <v>617</v>
      </c>
      <c r="I282" s="374"/>
      <c r="J282" s="157" t="s">
        <v>89</v>
      </c>
      <c r="K282" s="141">
        <v>1</v>
      </c>
      <c r="L282" s="226" t="s">
        <v>24</v>
      </c>
      <c r="M282" s="226" t="s">
        <v>25</v>
      </c>
      <c r="N282" s="226" t="s">
        <v>26</v>
      </c>
      <c r="O282" s="226" t="s">
        <v>27</v>
      </c>
      <c r="P282" s="259">
        <v>1</v>
      </c>
      <c r="Q282" s="259">
        <v>1</v>
      </c>
      <c r="R282" s="204">
        <f t="shared" si="27"/>
        <v>1</v>
      </c>
      <c r="S282" s="204">
        <f t="shared" si="28"/>
        <v>1</v>
      </c>
      <c r="T282" s="205" t="str">
        <f t="shared" si="29"/>
        <v>SATISFACTORIO</v>
      </c>
      <c r="U282" s="243" t="s">
        <v>924</v>
      </c>
      <c r="V282" s="243" t="s">
        <v>1126</v>
      </c>
    </row>
    <row r="283" spans="1:22" ht="212.25" customHeight="1">
      <c r="A283" s="384"/>
      <c r="B283" s="390"/>
      <c r="C283" s="394"/>
      <c r="D283" s="394"/>
      <c r="E283" s="397"/>
      <c r="F283" s="116" t="s">
        <v>90</v>
      </c>
      <c r="G283" s="116" t="s">
        <v>90</v>
      </c>
      <c r="H283" s="116" t="s">
        <v>617</v>
      </c>
      <c r="I283" s="374"/>
      <c r="J283" s="157" t="s">
        <v>91</v>
      </c>
      <c r="K283" s="141">
        <v>1</v>
      </c>
      <c r="L283" s="226" t="s">
        <v>24</v>
      </c>
      <c r="M283" s="226" t="s">
        <v>25</v>
      </c>
      <c r="N283" s="226" t="s">
        <v>26</v>
      </c>
      <c r="O283" s="226" t="s">
        <v>27</v>
      </c>
      <c r="P283" s="259" t="s">
        <v>815</v>
      </c>
      <c r="Q283" s="259" t="s">
        <v>815</v>
      </c>
      <c r="R283" s="204" t="s">
        <v>815</v>
      </c>
      <c r="S283" s="204" t="s">
        <v>815</v>
      </c>
      <c r="T283" s="205" t="s">
        <v>815</v>
      </c>
      <c r="U283" s="243" t="s">
        <v>935</v>
      </c>
      <c r="V283" s="205" t="s">
        <v>815</v>
      </c>
    </row>
    <row r="284" spans="1:22" ht="375.75" customHeight="1">
      <c r="A284" s="384"/>
      <c r="B284" s="110">
        <v>7</v>
      </c>
      <c r="C284" s="161" t="s">
        <v>782</v>
      </c>
      <c r="D284" s="114" t="s">
        <v>66</v>
      </c>
      <c r="E284" s="115" t="s">
        <v>226</v>
      </c>
      <c r="F284" s="115" t="s">
        <v>77</v>
      </c>
      <c r="G284" s="115" t="s">
        <v>77</v>
      </c>
      <c r="H284" s="115" t="s">
        <v>669</v>
      </c>
      <c r="I284" s="138" t="s">
        <v>434</v>
      </c>
      <c r="J284" s="140" t="s">
        <v>672</v>
      </c>
      <c r="K284" s="139">
        <v>1</v>
      </c>
      <c r="L284" s="226" t="s">
        <v>24</v>
      </c>
      <c r="M284" s="226" t="s">
        <v>25</v>
      </c>
      <c r="N284" s="226" t="s">
        <v>26</v>
      </c>
      <c r="O284" s="226" t="s">
        <v>27</v>
      </c>
      <c r="P284" s="259">
        <v>1.4</v>
      </c>
      <c r="Q284" s="259">
        <v>12</v>
      </c>
      <c r="R284" s="204">
        <f t="shared" si="27"/>
        <v>0.11666666666666665</v>
      </c>
      <c r="S284" s="204">
        <f t="shared" si="28"/>
        <v>0.11666666666666665</v>
      </c>
      <c r="T284" s="282" t="str">
        <f t="shared" si="29"/>
        <v>INSATISFACTORIO</v>
      </c>
      <c r="U284" s="243" t="s">
        <v>1159</v>
      </c>
      <c r="V284" s="243" t="s">
        <v>1182</v>
      </c>
    </row>
  </sheetData>
  <sheetProtection/>
  <protectedRanges>
    <protectedRange sqref="F209:G209" name="Datos Plantilla_2_4"/>
  </protectedRanges>
  <mergeCells count="647">
    <mergeCell ref="V114:V115"/>
    <mergeCell ref="H114:H115"/>
    <mergeCell ref="V275:V278"/>
    <mergeCell ref="P275:P278"/>
    <mergeCell ref="Q275:Q278"/>
    <mergeCell ref="R275:R278"/>
    <mergeCell ref="S275:S278"/>
    <mergeCell ref="T275:T278"/>
    <mergeCell ref="U275:U278"/>
    <mergeCell ref="Q247:Q248"/>
    <mergeCell ref="R247:R248"/>
    <mergeCell ref="S247:S248"/>
    <mergeCell ref="T247:T248"/>
    <mergeCell ref="U247:U248"/>
    <mergeCell ref="V247:V248"/>
    <mergeCell ref="P182:P185"/>
    <mergeCell ref="Q182:Q185"/>
    <mergeCell ref="R182:R185"/>
    <mergeCell ref="S182:S185"/>
    <mergeCell ref="T182:T185"/>
    <mergeCell ref="V239:V240"/>
    <mergeCell ref="Q194:Q196"/>
    <mergeCell ref="P239:P240"/>
    <mergeCell ref="Q239:Q240"/>
    <mergeCell ref="V194:V196"/>
    <mergeCell ref="U171:U172"/>
    <mergeCell ref="R239:R240"/>
    <mergeCell ref="S239:S240"/>
    <mergeCell ref="T239:T240"/>
    <mergeCell ref="U239:U240"/>
    <mergeCell ref="V171:V172"/>
    <mergeCell ref="U194:U196"/>
    <mergeCell ref="T194:T196"/>
    <mergeCell ref="S194:S196"/>
    <mergeCell ref="R194:R196"/>
    <mergeCell ref="V165:V169"/>
    <mergeCell ref="P163:P164"/>
    <mergeCell ref="Q163:Q164"/>
    <mergeCell ref="U182:U185"/>
    <mergeCell ref="V182:V185"/>
    <mergeCell ref="P171:P172"/>
    <mergeCell ref="Q171:Q172"/>
    <mergeCell ref="R171:R172"/>
    <mergeCell ref="S171:S172"/>
    <mergeCell ref="T171:T172"/>
    <mergeCell ref="P165:P169"/>
    <mergeCell ref="Q165:Q169"/>
    <mergeCell ref="R165:R169"/>
    <mergeCell ref="S165:S169"/>
    <mergeCell ref="T165:T169"/>
    <mergeCell ref="U165:U169"/>
    <mergeCell ref="P161:P162"/>
    <mergeCell ref="Q161:Q162"/>
    <mergeCell ref="R161:R162"/>
    <mergeCell ref="S161:S162"/>
    <mergeCell ref="T161:T162"/>
    <mergeCell ref="V163:V164"/>
    <mergeCell ref="U157:U158"/>
    <mergeCell ref="R163:R164"/>
    <mergeCell ref="S163:S164"/>
    <mergeCell ref="T163:T164"/>
    <mergeCell ref="U163:U164"/>
    <mergeCell ref="V157:V158"/>
    <mergeCell ref="V151:V154"/>
    <mergeCell ref="P146:P150"/>
    <mergeCell ref="Q146:Q150"/>
    <mergeCell ref="U161:U162"/>
    <mergeCell ref="V161:V162"/>
    <mergeCell ref="P157:P158"/>
    <mergeCell ref="Q157:Q158"/>
    <mergeCell ref="R157:R158"/>
    <mergeCell ref="S157:S158"/>
    <mergeCell ref="T157:T158"/>
    <mergeCell ref="P151:P154"/>
    <mergeCell ref="Q151:Q154"/>
    <mergeCell ref="R151:R154"/>
    <mergeCell ref="S151:S154"/>
    <mergeCell ref="T151:T154"/>
    <mergeCell ref="U151:U154"/>
    <mergeCell ref="P143:P145"/>
    <mergeCell ref="Q143:Q145"/>
    <mergeCell ref="R143:R145"/>
    <mergeCell ref="S143:S145"/>
    <mergeCell ref="T143:T145"/>
    <mergeCell ref="V146:V150"/>
    <mergeCell ref="U140:U141"/>
    <mergeCell ref="R146:R150"/>
    <mergeCell ref="S146:S150"/>
    <mergeCell ref="T146:T150"/>
    <mergeCell ref="U146:U150"/>
    <mergeCell ref="V140:V141"/>
    <mergeCell ref="V138:V139"/>
    <mergeCell ref="P135:P137"/>
    <mergeCell ref="Q135:Q137"/>
    <mergeCell ref="U143:U145"/>
    <mergeCell ref="V143:V145"/>
    <mergeCell ref="P140:P141"/>
    <mergeCell ref="Q140:Q141"/>
    <mergeCell ref="R140:R141"/>
    <mergeCell ref="S140:S141"/>
    <mergeCell ref="T140:T141"/>
    <mergeCell ref="P138:P139"/>
    <mergeCell ref="Q138:Q139"/>
    <mergeCell ref="R138:R139"/>
    <mergeCell ref="S138:S139"/>
    <mergeCell ref="T138:T139"/>
    <mergeCell ref="U138:U139"/>
    <mergeCell ref="P132:P134"/>
    <mergeCell ref="Q132:Q134"/>
    <mergeCell ref="R132:R134"/>
    <mergeCell ref="S132:S134"/>
    <mergeCell ref="T132:T134"/>
    <mergeCell ref="V135:V137"/>
    <mergeCell ref="U128:U129"/>
    <mergeCell ref="R135:R137"/>
    <mergeCell ref="S135:S137"/>
    <mergeCell ref="T135:T137"/>
    <mergeCell ref="U135:U137"/>
    <mergeCell ref="V128:V129"/>
    <mergeCell ref="V122:V127"/>
    <mergeCell ref="P111:P112"/>
    <mergeCell ref="Q111:Q112"/>
    <mergeCell ref="U132:U134"/>
    <mergeCell ref="V132:V134"/>
    <mergeCell ref="P128:P129"/>
    <mergeCell ref="Q128:Q129"/>
    <mergeCell ref="R128:R129"/>
    <mergeCell ref="S128:S129"/>
    <mergeCell ref="T128:T129"/>
    <mergeCell ref="P122:P127"/>
    <mergeCell ref="Q122:Q127"/>
    <mergeCell ref="R122:R127"/>
    <mergeCell ref="S122:S127"/>
    <mergeCell ref="T122:T127"/>
    <mergeCell ref="U122:U127"/>
    <mergeCell ref="P59:P60"/>
    <mergeCell ref="Q59:Q60"/>
    <mergeCell ref="R59:R60"/>
    <mergeCell ref="S59:S60"/>
    <mergeCell ref="T59:T60"/>
    <mergeCell ref="V111:V112"/>
    <mergeCell ref="U59:U60"/>
    <mergeCell ref="V59:V60"/>
    <mergeCell ref="V44:V45"/>
    <mergeCell ref="U41:U43"/>
    <mergeCell ref="V41:V43"/>
    <mergeCell ref="R111:R112"/>
    <mergeCell ref="S111:S112"/>
    <mergeCell ref="T111:T112"/>
    <mergeCell ref="U111:U112"/>
    <mergeCell ref="V50:V52"/>
    <mergeCell ref="U44:U45"/>
    <mergeCell ref="P50:P52"/>
    <mergeCell ref="Q50:Q52"/>
    <mergeCell ref="R50:R52"/>
    <mergeCell ref="S50:S52"/>
    <mergeCell ref="T50:T52"/>
    <mergeCell ref="U50:U52"/>
    <mergeCell ref="P41:P43"/>
    <mergeCell ref="Q41:Q43"/>
    <mergeCell ref="R41:R43"/>
    <mergeCell ref="S41:S43"/>
    <mergeCell ref="T41:T43"/>
    <mergeCell ref="P44:P45"/>
    <mergeCell ref="Q44:Q45"/>
    <mergeCell ref="R44:R45"/>
    <mergeCell ref="S44:S45"/>
    <mergeCell ref="T44:T45"/>
    <mergeCell ref="A178:A204"/>
    <mergeCell ref="N182:N185"/>
    <mergeCell ref="O182:O185"/>
    <mergeCell ref="C178:C192"/>
    <mergeCell ref="C193:C200"/>
    <mergeCell ref="B50:B52"/>
    <mergeCell ref="C173:C175"/>
    <mergeCell ref="B171:B172"/>
    <mergeCell ref="D171:D172"/>
    <mergeCell ref="E171:E172"/>
    <mergeCell ref="C216:C219"/>
    <mergeCell ref="E74:E76"/>
    <mergeCell ref="I74:I76"/>
    <mergeCell ref="F140:F142"/>
    <mergeCell ref="C62:C70"/>
    <mergeCell ref="B128:B137"/>
    <mergeCell ref="E151:E156"/>
    <mergeCell ref="B182:B185"/>
    <mergeCell ref="C77:C78"/>
    <mergeCell ref="C81:C93"/>
    <mergeCell ref="A252:A272"/>
    <mergeCell ref="C252:C256"/>
    <mergeCell ref="D267:D268"/>
    <mergeCell ref="D173:D175"/>
    <mergeCell ref="B249:B251"/>
    <mergeCell ref="C205:C215"/>
    <mergeCell ref="C257:C263"/>
    <mergeCell ref="D252:D263"/>
    <mergeCell ref="C231:C237"/>
    <mergeCell ref="C264:C266"/>
    <mergeCell ref="F171:F172"/>
    <mergeCell ref="G171:G172"/>
    <mergeCell ref="H171:H172"/>
    <mergeCell ref="I157:I158"/>
    <mergeCell ref="J157:J158"/>
    <mergeCell ref="I163:I164"/>
    <mergeCell ref="J163:J164"/>
    <mergeCell ref="I171:I172"/>
    <mergeCell ref="J171:J172"/>
    <mergeCell ref="H157:H160"/>
    <mergeCell ref="B163:B164"/>
    <mergeCell ref="D163:D164"/>
    <mergeCell ref="E163:E164"/>
    <mergeCell ref="F163:F164"/>
    <mergeCell ref="G163:G164"/>
    <mergeCell ref="H163:H164"/>
    <mergeCell ref="K155:K156"/>
    <mergeCell ref="B146:B150"/>
    <mergeCell ref="D146:D150"/>
    <mergeCell ref="E146:E150"/>
    <mergeCell ref="F146:F150"/>
    <mergeCell ref="B157:B160"/>
    <mergeCell ref="D157:D160"/>
    <mergeCell ref="E157:E160"/>
    <mergeCell ref="F157:F158"/>
    <mergeCell ref="G157:G158"/>
    <mergeCell ref="B138:B142"/>
    <mergeCell ref="H155:H156"/>
    <mergeCell ref="I155:I156"/>
    <mergeCell ref="J155:J156"/>
    <mergeCell ref="J146:J150"/>
    <mergeCell ref="G143:G145"/>
    <mergeCell ref="H143:H145"/>
    <mergeCell ref="I143:I145"/>
    <mergeCell ref="J143:J145"/>
    <mergeCell ref="J132:J134"/>
    <mergeCell ref="G146:G150"/>
    <mergeCell ref="H146:H150"/>
    <mergeCell ref="D138:D142"/>
    <mergeCell ref="E138:E142"/>
    <mergeCell ref="F138:F139"/>
    <mergeCell ref="G138:G139"/>
    <mergeCell ref="H138:H142"/>
    <mergeCell ref="G140:G142"/>
    <mergeCell ref="I146:I150"/>
    <mergeCell ref="J247:J248"/>
    <mergeCell ref="E128:E137"/>
    <mergeCell ref="H128:H129"/>
    <mergeCell ref="J128:J129"/>
    <mergeCell ref="K128:K129"/>
    <mergeCell ref="F132:F134"/>
    <mergeCell ref="G132:G134"/>
    <mergeCell ref="H132:H134"/>
    <mergeCell ref="I132:I134"/>
    <mergeCell ref="K132:K134"/>
    <mergeCell ref="E249:E251"/>
    <mergeCell ref="I249:I251"/>
    <mergeCell ref="H247:H248"/>
    <mergeCell ref="I247:I248"/>
    <mergeCell ref="C246:C251"/>
    <mergeCell ref="D247:D248"/>
    <mergeCell ref="E247:E248"/>
    <mergeCell ref="F247:F248"/>
    <mergeCell ref="G247:G248"/>
    <mergeCell ref="D249:D251"/>
    <mergeCell ref="A221:A237"/>
    <mergeCell ref="C221:C230"/>
    <mergeCell ref="A239:A251"/>
    <mergeCell ref="B239:B240"/>
    <mergeCell ref="C239:C244"/>
    <mergeCell ref="B247:B248"/>
    <mergeCell ref="D211:D213"/>
    <mergeCell ref="E211:E213"/>
    <mergeCell ref="E239:E240"/>
    <mergeCell ref="F239:F240"/>
    <mergeCell ref="G239:G240"/>
    <mergeCell ref="J239:J240"/>
    <mergeCell ref="H232:H233"/>
    <mergeCell ref="J182:J185"/>
    <mergeCell ref="E173:E175"/>
    <mergeCell ref="I173:I175"/>
    <mergeCell ref="E182:E185"/>
    <mergeCell ref="F182:F185"/>
    <mergeCell ref="A205:A220"/>
    <mergeCell ref="A122:A176"/>
    <mergeCell ref="B122:B127"/>
    <mergeCell ref="E122:E127"/>
    <mergeCell ref="F122:F127"/>
    <mergeCell ref="K239:K240"/>
    <mergeCell ref="L239:L240"/>
    <mergeCell ref="M239:M240"/>
    <mergeCell ref="N239:N240"/>
    <mergeCell ref="O239:O240"/>
    <mergeCell ref="L171:L172"/>
    <mergeCell ref="M171:M172"/>
    <mergeCell ref="N171:N172"/>
    <mergeCell ref="K182:K185"/>
    <mergeCell ref="L182:L185"/>
    <mergeCell ref="K171:K172"/>
    <mergeCell ref="N165:N169"/>
    <mergeCell ref="O165:O169"/>
    <mergeCell ref="H165:H169"/>
    <mergeCell ref="I165:I169"/>
    <mergeCell ref="J165:J169"/>
    <mergeCell ref="K165:K169"/>
    <mergeCell ref="L165:L169"/>
    <mergeCell ref="M165:M169"/>
    <mergeCell ref="O171:O172"/>
    <mergeCell ref="K163:K164"/>
    <mergeCell ref="L163:L164"/>
    <mergeCell ref="M163:M164"/>
    <mergeCell ref="N163:N164"/>
    <mergeCell ref="O163:O164"/>
    <mergeCell ref="B165:B169"/>
    <mergeCell ref="D165:D169"/>
    <mergeCell ref="E165:E169"/>
    <mergeCell ref="F165:F169"/>
    <mergeCell ref="G165:G169"/>
    <mergeCell ref="N161:N162"/>
    <mergeCell ref="O161:O162"/>
    <mergeCell ref="H161:H162"/>
    <mergeCell ref="I161:I162"/>
    <mergeCell ref="J161:J162"/>
    <mergeCell ref="K161:K162"/>
    <mergeCell ref="L161:L162"/>
    <mergeCell ref="M161:M162"/>
    <mergeCell ref="K157:K158"/>
    <mergeCell ref="L157:L158"/>
    <mergeCell ref="M157:M158"/>
    <mergeCell ref="N157:N158"/>
    <mergeCell ref="O157:O158"/>
    <mergeCell ref="B161:B162"/>
    <mergeCell ref="D161:D162"/>
    <mergeCell ref="E161:E162"/>
    <mergeCell ref="F161:F162"/>
    <mergeCell ref="G161:G162"/>
    <mergeCell ref="N155:N156"/>
    <mergeCell ref="O155:O156"/>
    <mergeCell ref="O151:O154"/>
    <mergeCell ref="L155:L156"/>
    <mergeCell ref="M155:M156"/>
    <mergeCell ref="I151:I154"/>
    <mergeCell ref="J151:J154"/>
    <mergeCell ref="K151:K154"/>
    <mergeCell ref="L151:L154"/>
    <mergeCell ref="M151:M154"/>
    <mergeCell ref="N151:N154"/>
    <mergeCell ref="B151:B156"/>
    <mergeCell ref="D151:D156"/>
    <mergeCell ref="F151:F154"/>
    <mergeCell ref="G151:G154"/>
    <mergeCell ref="H151:H154"/>
    <mergeCell ref="F155:F156"/>
    <mergeCell ref="G155:G156"/>
    <mergeCell ref="C122:C172"/>
    <mergeCell ref="D122:D127"/>
    <mergeCell ref="K146:K150"/>
    <mergeCell ref="L146:L150"/>
    <mergeCell ref="M146:M150"/>
    <mergeCell ref="N146:N150"/>
    <mergeCell ref="O146:O150"/>
    <mergeCell ref="N143:N145"/>
    <mergeCell ref="O143:O145"/>
    <mergeCell ref="K143:K145"/>
    <mergeCell ref="L143:L145"/>
    <mergeCell ref="M143:M145"/>
    <mergeCell ref="N140:N141"/>
    <mergeCell ref="O140:O141"/>
    <mergeCell ref="I138:I139"/>
    <mergeCell ref="J138:J139"/>
    <mergeCell ref="K138:K139"/>
    <mergeCell ref="L138:L139"/>
    <mergeCell ref="M138:M139"/>
    <mergeCell ref="O138:O139"/>
    <mergeCell ref="M140:M141"/>
    <mergeCell ref="N128:N129"/>
    <mergeCell ref="O128:O129"/>
    <mergeCell ref="I140:I141"/>
    <mergeCell ref="J140:J141"/>
    <mergeCell ref="K140:K141"/>
    <mergeCell ref="N138:N139"/>
    <mergeCell ref="L135:L137"/>
    <mergeCell ref="M135:M137"/>
    <mergeCell ref="N135:N137"/>
    <mergeCell ref="L140:L141"/>
    <mergeCell ref="N122:N127"/>
    <mergeCell ref="O122:O127"/>
    <mergeCell ref="L128:L129"/>
    <mergeCell ref="N111:N112"/>
    <mergeCell ref="L111:L112"/>
    <mergeCell ref="O135:O137"/>
    <mergeCell ref="M132:M134"/>
    <mergeCell ref="N132:N134"/>
    <mergeCell ref="O132:O134"/>
    <mergeCell ref="L132:L134"/>
    <mergeCell ref="G122:G127"/>
    <mergeCell ref="H122:H127"/>
    <mergeCell ref="I122:I127"/>
    <mergeCell ref="J122:J127"/>
    <mergeCell ref="K122:K127"/>
    <mergeCell ref="L122:L127"/>
    <mergeCell ref="F135:F137"/>
    <mergeCell ref="G135:G137"/>
    <mergeCell ref="H135:H137"/>
    <mergeCell ref="E117:E119"/>
    <mergeCell ref="K111:K112"/>
    <mergeCell ref="M111:M112"/>
    <mergeCell ref="M128:M129"/>
    <mergeCell ref="M122:M127"/>
    <mergeCell ref="J135:J137"/>
    <mergeCell ref="K135:K137"/>
    <mergeCell ref="G111:G112"/>
    <mergeCell ref="H111:H112"/>
    <mergeCell ref="I111:I112"/>
    <mergeCell ref="B143:B145"/>
    <mergeCell ref="D143:D145"/>
    <mergeCell ref="E143:E145"/>
    <mergeCell ref="F143:F145"/>
    <mergeCell ref="I135:I137"/>
    <mergeCell ref="C117:C119"/>
    <mergeCell ref="D128:D137"/>
    <mergeCell ref="E104:E106"/>
    <mergeCell ref="I104:I106"/>
    <mergeCell ref="A108:A120"/>
    <mergeCell ref="C108:C116"/>
    <mergeCell ref="B111:B112"/>
    <mergeCell ref="D111:D112"/>
    <mergeCell ref="E111:E112"/>
    <mergeCell ref="F111:F112"/>
    <mergeCell ref="D117:D119"/>
    <mergeCell ref="I117:I119"/>
    <mergeCell ref="A81:A95"/>
    <mergeCell ref="D91:D93"/>
    <mergeCell ref="E91:E93"/>
    <mergeCell ref="I91:I93"/>
    <mergeCell ref="M182:M185"/>
    <mergeCell ref="D182:D185"/>
    <mergeCell ref="A97:A106"/>
    <mergeCell ref="C97:C106"/>
    <mergeCell ref="B104:B106"/>
    <mergeCell ref="D104:D106"/>
    <mergeCell ref="A7:AJ7"/>
    <mergeCell ref="A8:AJ8"/>
    <mergeCell ref="A4:D4"/>
    <mergeCell ref="E4:H4"/>
    <mergeCell ref="H10:H12"/>
    <mergeCell ref="I10:K11"/>
    <mergeCell ref="L10:O11"/>
    <mergeCell ref="P10:V11"/>
    <mergeCell ref="C10:C12"/>
    <mergeCell ref="A10:A12"/>
    <mergeCell ref="A1:D3"/>
    <mergeCell ref="E1:AI1"/>
    <mergeCell ref="AJ1:AJ3"/>
    <mergeCell ref="E2:AI2"/>
    <mergeCell ref="E3:U3"/>
    <mergeCell ref="W4:AA4"/>
    <mergeCell ref="AB4:AJ4"/>
    <mergeCell ref="I4:J4"/>
    <mergeCell ref="K4:O4"/>
    <mergeCell ref="W10:AC11"/>
    <mergeCell ref="AD10:AJ11"/>
    <mergeCell ref="D10:D12"/>
    <mergeCell ref="B10:B12"/>
    <mergeCell ref="C13:C19"/>
    <mergeCell ref="C20:C21"/>
    <mergeCell ref="D24:D26"/>
    <mergeCell ref="E24:E26"/>
    <mergeCell ref="I24:I26"/>
    <mergeCell ref="C22:C26"/>
    <mergeCell ref="A5:W5"/>
    <mergeCell ref="A6:AJ6"/>
    <mergeCell ref="A13:A26"/>
    <mergeCell ref="A9:W9"/>
    <mergeCell ref="E10:E12"/>
    <mergeCell ref="F10:G11"/>
    <mergeCell ref="A28:A39"/>
    <mergeCell ref="C28:C31"/>
    <mergeCell ref="C34:C39"/>
    <mergeCell ref="B36:B39"/>
    <mergeCell ref="D36:D39"/>
    <mergeCell ref="E36:E39"/>
    <mergeCell ref="I36:I39"/>
    <mergeCell ref="C32:C33"/>
    <mergeCell ref="A41:A60"/>
    <mergeCell ref="B41:B43"/>
    <mergeCell ref="C41:C45"/>
    <mergeCell ref="D41:D43"/>
    <mergeCell ref="E41:E43"/>
    <mergeCell ref="F41:F43"/>
    <mergeCell ref="G41:G43"/>
    <mergeCell ref="H41:H43"/>
    <mergeCell ref="I41:I43"/>
    <mergeCell ref="J41:J43"/>
    <mergeCell ref="K41:K43"/>
    <mergeCell ref="L41:L43"/>
    <mergeCell ref="M41:M43"/>
    <mergeCell ref="N41:N43"/>
    <mergeCell ref="O41:O43"/>
    <mergeCell ref="B44:B45"/>
    <mergeCell ref="D44:D45"/>
    <mergeCell ref="E44:E45"/>
    <mergeCell ref="F44:F45"/>
    <mergeCell ref="G44:G45"/>
    <mergeCell ref="H44:H45"/>
    <mergeCell ref="I44:I45"/>
    <mergeCell ref="J44:J45"/>
    <mergeCell ref="K44:K45"/>
    <mergeCell ref="L44:L45"/>
    <mergeCell ref="M44:M45"/>
    <mergeCell ref="N44:N45"/>
    <mergeCell ref="O44:O45"/>
    <mergeCell ref="K247:K248"/>
    <mergeCell ref="L247:L248"/>
    <mergeCell ref="M247:M248"/>
    <mergeCell ref="N247:N248"/>
    <mergeCell ref="O247:O248"/>
    <mergeCell ref="K50:K52"/>
    <mergeCell ref="C50:C52"/>
    <mergeCell ref="D50:D52"/>
    <mergeCell ref="E50:E52"/>
    <mergeCell ref="F50:F52"/>
    <mergeCell ref="G50:G52"/>
    <mergeCell ref="H50:H52"/>
    <mergeCell ref="N50:N52"/>
    <mergeCell ref="I50:I52"/>
    <mergeCell ref="N59:N60"/>
    <mergeCell ref="O59:O60"/>
    <mergeCell ref="D265:D266"/>
    <mergeCell ref="O50:O52"/>
    <mergeCell ref="F59:F60"/>
    <mergeCell ref="J50:J52"/>
    <mergeCell ref="O111:O112"/>
    <mergeCell ref="J111:J112"/>
    <mergeCell ref="I54:I56"/>
    <mergeCell ref="G59:G60"/>
    <mergeCell ref="H59:H60"/>
    <mergeCell ref="I59:I60"/>
    <mergeCell ref="L50:L52"/>
    <mergeCell ref="M50:M52"/>
    <mergeCell ref="A62:A79"/>
    <mergeCell ref="C71:C76"/>
    <mergeCell ref="D71:D79"/>
    <mergeCell ref="M59:M60"/>
    <mergeCell ref="J59:J60"/>
    <mergeCell ref="K59:K60"/>
    <mergeCell ref="L59:L60"/>
    <mergeCell ref="D62:D70"/>
    <mergeCell ref="B59:B60"/>
    <mergeCell ref="A273:A284"/>
    <mergeCell ref="C273:C279"/>
    <mergeCell ref="B275:B278"/>
    <mergeCell ref="D275:D278"/>
    <mergeCell ref="E275:E278"/>
    <mergeCell ref="F275:F278"/>
    <mergeCell ref="B281:B283"/>
    <mergeCell ref="C281:C283"/>
    <mergeCell ref="D281:D283"/>
    <mergeCell ref="E281:E283"/>
    <mergeCell ref="I281:I283"/>
    <mergeCell ref="I198:I200"/>
    <mergeCell ref="D239:D244"/>
    <mergeCell ref="I211:I213"/>
    <mergeCell ref="D198:D200"/>
    <mergeCell ref="E198:E200"/>
    <mergeCell ref="I234:I237"/>
    <mergeCell ref="E269:E272"/>
    <mergeCell ref="D269:D272"/>
    <mergeCell ref="I239:I240"/>
    <mergeCell ref="L275:L278"/>
    <mergeCell ref="M275:M278"/>
    <mergeCell ref="N275:N278"/>
    <mergeCell ref="O275:O278"/>
    <mergeCell ref="G275:G278"/>
    <mergeCell ref="H275:H278"/>
    <mergeCell ref="I275:I278"/>
    <mergeCell ref="J275:J278"/>
    <mergeCell ref="K275:K278"/>
    <mergeCell ref="E54:E56"/>
    <mergeCell ref="C267:C272"/>
    <mergeCell ref="I269:I272"/>
    <mergeCell ref="G182:G185"/>
    <mergeCell ref="H182:H185"/>
    <mergeCell ref="H239:H240"/>
    <mergeCell ref="I182:I185"/>
    <mergeCell ref="D235:D237"/>
    <mergeCell ref="D232:D233"/>
    <mergeCell ref="E232:E233"/>
    <mergeCell ref="C202:C204"/>
    <mergeCell ref="C46:C48"/>
    <mergeCell ref="D46:D48"/>
    <mergeCell ref="E234:E237"/>
    <mergeCell ref="C57:C58"/>
    <mergeCell ref="C59:C60"/>
    <mergeCell ref="D59:D60"/>
    <mergeCell ref="E59:E60"/>
    <mergeCell ref="C54:C56"/>
    <mergeCell ref="D54:D56"/>
    <mergeCell ref="K114:K115"/>
    <mergeCell ref="J114:J115"/>
    <mergeCell ref="U114:U115"/>
    <mergeCell ref="T114:T115"/>
    <mergeCell ref="S114:S115"/>
    <mergeCell ref="R114:R115"/>
    <mergeCell ref="Q114:Q115"/>
    <mergeCell ref="P114:P115"/>
    <mergeCell ref="I114:I115"/>
    <mergeCell ref="F114:F115"/>
    <mergeCell ref="E114:E115"/>
    <mergeCell ref="D114:D115"/>
    <mergeCell ref="B114:B115"/>
    <mergeCell ref="AL146:AL150"/>
    <mergeCell ref="O114:O115"/>
    <mergeCell ref="N114:N115"/>
    <mergeCell ref="M114:M115"/>
    <mergeCell ref="L114:L115"/>
    <mergeCell ref="F194:F196"/>
    <mergeCell ref="E194:E196"/>
    <mergeCell ref="D194:D196"/>
    <mergeCell ref="I194:I196"/>
    <mergeCell ref="J194:J196"/>
    <mergeCell ref="K194:K196"/>
    <mergeCell ref="H194:H196"/>
    <mergeCell ref="G194:G196"/>
    <mergeCell ref="B252:B253"/>
    <mergeCell ref="E252:E253"/>
    <mergeCell ref="F252:F253"/>
    <mergeCell ref="H252:H253"/>
    <mergeCell ref="I252:I253"/>
    <mergeCell ref="J252:J253"/>
    <mergeCell ref="P252:P253"/>
    <mergeCell ref="L194:L196"/>
    <mergeCell ref="M194:M196"/>
    <mergeCell ref="N194:N196"/>
    <mergeCell ref="O194:O196"/>
    <mergeCell ref="P247:P248"/>
    <mergeCell ref="P194:P196"/>
    <mergeCell ref="G252:G253"/>
    <mergeCell ref="K252:K253"/>
    <mergeCell ref="L252:L253"/>
    <mergeCell ref="M252:M253"/>
    <mergeCell ref="N252:N253"/>
    <mergeCell ref="O252:O253"/>
    <mergeCell ref="V252:V253"/>
    <mergeCell ref="Q252:Q253"/>
    <mergeCell ref="R252:R253"/>
    <mergeCell ref="S252:S253"/>
    <mergeCell ref="T252:T253"/>
    <mergeCell ref="U252:U253"/>
  </mergeCells>
  <conditionalFormatting sqref="AA13:AA27 AH13:AH27 T44 T53:T59 T61 T128 T130:T132 T138 T140 T142:T143 T146 T151 T155:T157 T159:T161 T163 T165 T170:T171 T173:T177 T252 T116 T113:T114 T205:T211 T254:T266 T214:T220 T40:T42 T120:T123 T46:T50 T238 T13:T27 T80:T111 T268 T270:T272">
    <cfRule type="cellIs" priority="67" dxfId="2" operator="equal" stopIfTrue="1">
      <formula>"MINIMO"</formula>
    </cfRule>
    <cfRule type="cellIs" priority="68" dxfId="1" operator="equal" stopIfTrue="1">
      <formula>"SATISFACTORIO"</formula>
    </cfRule>
    <cfRule type="cellIs" priority="69" dxfId="0" operator="equal" stopIfTrue="1">
      <formula>"ACEPTABLE"</formula>
    </cfRule>
  </conditionalFormatting>
  <conditionalFormatting sqref="T212:T213">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T135">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T62:T73 T77:T78">
    <cfRule type="cellIs" priority="46" dxfId="2" operator="equal" stopIfTrue="1">
      <formula>"MINIMO"</formula>
    </cfRule>
    <cfRule type="cellIs" priority="47" dxfId="1" operator="equal" stopIfTrue="1">
      <formula>"SATISFACTORIO"</formula>
    </cfRule>
    <cfRule type="cellIs" priority="48" dxfId="0" operator="equal" stopIfTrue="1">
      <formula>"ACEPTABLE"</formula>
    </cfRule>
  </conditionalFormatting>
  <conditionalFormatting sqref="T79">
    <cfRule type="cellIs" priority="43" dxfId="2" operator="equal" stopIfTrue="1">
      <formula>"MINIMO"</formula>
    </cfRule>
    <cfRule type="cellIs" priority="44" dxfId="1" operator="equal" stopIfTrue="1">
      <formula>"SATISFACTORIO"</formula>
    </cfRule>
    <cfRule type="cellIs" priority="45" dxfId="0" operator="equal" stopIfTrue="1">
      <formula>"ACEPTABLE"</formula>
    </cfRule>
  </conditionalFormatting>
  <conditionalFormatting sqref="T35:T38 T28:T33">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T178:T184 T197:T204 T186:T194">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onditionalFormatting>
  <conditionalFormatting sqref="T221:T236">
    <cfRule type="cellIs" priority="34" dxfId="2" operator="equal" stopIfTrue="1">
      <formula>"MINIMO"</formula>
    </cfRule>
    <cfRule type="cellIs" priority="35" dxfId="1" operator="equal" stopIfTrue="1">
      <formula>"SATISFACTORIO"</formula>
    </cfRule>
    <cfRule type="cellIs" priority="36" dxfId="0" operator="equal" stopIfTrue="1">
      <formula>"ACEPTABLE"</formula>
    </cfRule>
  </conditionalFormatting>
  <conditionalFormatting sqref="T241:T247 T249:T250">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T279:T284 T273:T275">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T34">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T267">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T269">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U251">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V283">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V272">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T39">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T251">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11.421875" defaultRowHeight="15"/>
  <sheetData>
    <row r="1" ht="15">
      <c r="A1">
        <v>2066</v>
      </c>
    </row>
    <row r="2" ht="15">
      <c r="A2">
        <v>519</v>
      </c>
    </row>
    <row r="3" ht="15">
      <c r="A3">
        <f>SUM(A1:A2)</f>
        <v>2585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2014-08-05T21:14:51Z</dcterms:modified>
  <cp:category/>
  <cp:version/>
  <cp:contentType/>
  <cp:contentStatus/>
</cp:coreProperties>
</file>